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ez/Documents/"/>
    </mc:Choice>
  </mc:AlternateContent>
  <bookViews>
    <workbookView xWindow="860" yWindow="480" windowWidth="29920" windowHeight="21000" tabRatio="500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F26" i="1"/>
  <c r="F25" i="1"/>
  <c r="A10" i="1"/>
  <c r="B27" i="1"/>
  <c r="D27" i="1"/>
  <c r="D6" i="1"/>
  <c r="B6" i="1"/>
  <c r="F6" i="1"/>
  <c r="B10" i="1"/>
  <c r="D10" i="1"/>
  <c r="F10" i="1"/>
  <c r="A4" i="1"/>
</calcChain>
</file>

<file path=xl/sharedStrings.xml><?xml version="1.0" encoding="utf-8"?>
<sst xmlns="http://schemas.openxmlformats.org/spreadsheetml/2006/main" count="31" uniqueCount="30">
  <si>
    <t>Existing Ideal Customers</t>
  </si>
  <si>
    <t>Forecast Revenue</t>
  </si>
  <si>
    <t>Non-Ideal Customer Revenue</t>
  </si>
  <si>
    <t>New Ideal Customers Required to Reach Goal</t>
  </si>
  <si>
    <t>Total Expected Revenue (existing customers)</t>
  </si>
  <si>
    <t>Ideal Customer Close Rate</t>
  </si>
  <si>
    <t>Estimated Revenue
Per New Customer</t>
  </si>
  <si>
    <t>Company Name:</t>
  </si>
  <si>
    <t>Goal Period Start:</t>
  </si>
  <si>
    <t>Goal Period End:</t>
  </si>
  <si>
    <t>Existing Customer Revenue Forecast</t>
  </si>
  <si>
    <t>New Business Gap</t>
  </si>
  <si>
    <t>Revenue Goal</t>
  </si>
  <si>
    <t>Ideal Customer Proposals
Required to Reach Goal</t>
  </si>
  <si>
    <t>% New Customer Revenue Recognized in Period</t>
  </si>
  <si>
    <t>Existing Customers</t>
  </si>
  <si>
    <t>Revenue Goal Information</t>
  </si>
  <si>
    <t>Revenue and Sales Variables</t>
  </si>
  <si>
    <t>Projected New Business Revenue in Pipeline Today</t>
  </si>
  <si>
    <t>Instructions: Update values in green shaded cells below. Values entered will drive dashboard display above. Questions? Contact Eric Zoromski @ the Vx Group (414.377.3161 or zoro@thevxgroup.com)</t>
  </si>
  <si>
    <t>Company Information</t>
  </si>
  <si>
    <t>% Revenue from Ideal Customers</t>
  </si>
  <si>
    <t>Forecast Revenue per Customer Class</t>
  </si>
  <si>
    <t>What percentage of your revenue comes from customers you feel are an ideal fit for your business?</t>
  </si>
  <si>
    <t>What percentage of your salesopportunities do you win?</t>
  </si>
  <si>
    <t>When you win a new customer in this period, how much revenue will hit your financials in the period?</t>
  </si>
  <si>
    <t>Customer Count</t>
  </si>
  <si>
    <t>Company</t>
  </si>
  <si>
    <t>Vx Group Growth Goal Calculator</t>
  </si>
  <si>
    <t>This calculator is designed to determine how many new customers you need to acquire over a period of time to meet your company growth goals.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</si>
</sst>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9" fontId="6" fillId="0" borderId="0" xfId="0" applyNumberFormat="1" applyFont="1" applyAlignment="1">
      <alignment horizontal="center"/>
    </xf>
    <xf numFmtId="9" fontId="6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5" fillId="0" borderId="5" xfId="0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4" fillId="0" borderId="6" xfId="0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6" fillId="0" borderId="0" xfId="1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0" fontId="0" fillId="4" borderId="3" xfId="0" applyFill="1" applyBorder="1"/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4" fillId="4" borderId="6" xfId="0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center"/>
    </xf>
    <xf numFmtId="0" fontId="5" fillId="0" borderId="0" xfId="0" applyFont="1"/>
    <xf numFmtId="164" fontId="5" fillId="0" borderId="0" xfId="1" applyNumberFormat="1" applyFont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 applyAlignment="1">
      <alignment horizontal="center"/>
    </xf>
    <xf numFmtId="164" fontId="6" fillId="0" borderId="2" xfId="1" applyNumberFormat="1" applyFont="1" applyBorder="1"/>
    <xf numFmtId="0" fontId="5" fillId="4" borderId="11" xfId="0" applyFont="1" applyFill="1" applyBorder="1"/>
    <xf numFmtId="0" fontId="6" fillId="4" borderId="11" xfId="0" applyFont="1" applyFill="1" applyBorder="1"/>
    <xf numFmtId="0" fontId="5" fillId="4" borderId="11" xfId="0" applyFont="1" applyFill="1" applyBorder="1" applyAlignment="1">
      <alignment horizontal="center"/>
    </xf>
    <xf numFmtId="0" fontId="6" fillId="0" borderId="0" xfId="0" applyFont="1" applyBorder="1"/>
    <xf numFmtId="165" fontId="8" fillId="4" borderId="10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/>
    <xf numFmtId="0" fontId="10" fillId="0" borderId="0" xfId="0" applyFont="1" applyAlignment="1">
      <alignment horizontal="left"/>
    </xf>
    <xf numFmtId="0" fontId="6" fillId="3" borderId="1" xfId="0" applyFont="1" applyFill="1" applyBorder="1" applyAlignment="1" applyProtection="1">
      <alignment horizontal="right"/>
      <protection locked="0"/>
    </xf>
    <xf numFmtId="165" fontId="6" fillId="3" borderId="0" xfId="0" applyNumberFormat="1" applyFont="1" applyFill="1" applyBorder="1" applyProtection="1">
      <protection locked="0"/>
    </xf>
    <xf numFmtId="165" fontId="6" fillId="3" borderId="2" xfId="0" applyNumberFormat="1" applyFont="1" applyFill="1" applyBorder="1" applyProtection="1">
      <protection locked="0"/>
    </xf>
    <xf numFmtId="9" fontId="6" fillId="3" borderId="1" xfId="0" applyNumberFormat="1" applyFont="1" applyFill="1" applyBorder="1" applyAlignment="1" applyProtection="1">
      <alignment horizontal="center"/>
      <protection locked="0"/>
    </xf>
    <xf numFmtId="9" fontId="6" fillId="3" borderId="0" xfId="0" applyNumberFormat="1" applyFont="1" applyFill="1" applyBorder="1" applyAlignment="1" applyProtection="1">
      <alignment horizontal="center"/>
      <protection locked="0"/>
    </xf>
    <xf numFmtId="9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164" fontId="6" fillId="3" borderId="1" xfId="1" applyNumberFormat="1" applyFont="1" applyFill="1" applyBorder="1" applyProtection="1">
      <protection locked="0"/>
    </xf>
    <xf numFmtId="164" fontId="6" fillId="3" borderId="2" xfId="0" applyNumberFormat="1" applyFont="1" applyFill="1" applyBorder="1" applyProtection="1">
      <protection locked="0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horizontal="left"/>
    </xf>
  </cellXfs>
  <cellStyles count="8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110" zoomScaleNormal="110" workbookViewId="0">
      <selection activeCell="B15" sqref="B15"/>
    </sheetView>
  </sheetViews>
  <sheetFormatPr baseColWidth="10" defaultRowHeight="16" x14ac:dyDescent="0.2"/>
  <cols>
    <col min="1" max="1" width="54.1640625" bestFit="1" customWidth="1"/>
    <col min="2" max="2" width="49.33203125" customWidth="1"/>
    <col min="3" max="3" width="1.83203125" customWidth="1"/>
    <col min="4" max="4" width="48.33203125" customWidth="1"/>
    <col min="5" max="5" width="1.83203125" customWidth="1"/>
    <col min="6" max="6" width="47.5" customWidth="1"/>
    <col min="7" max="7" width="11.33203125" bestFit="1" customWidth="1"/>
    <col min="9" max="9" width="37.33203125" customWidth="1"/>
  </cols>
  <sheetData>
    <row r="1" spans="1:6" ht="26" x14ac:dyDescent="0.3">
      <c r="A1" s="56" t="s">
        <v>28</v>
      </c>
    </row>
    <row r="2" spans="1:6" ht="19" x14ac:dyDescent="0.25">
      <c r="A2" s="57" t="s">
        <v>29</v>
      </c>
      <c r="B2" s="57"/>
      <c r="C2" s="57"/>
      <c r="D2" s="57"/>
      <c r="E2" s="57"/>
      <c r="F2" s="57"/>
    </row>
    <row r="3" spans="1:6" ht="17" thickBot="1" x14ac:dyDescent="0.25"/>
    <row r="4" spans="1:6" ht="16" customHeight="1" x14ac:dyDescent="0.2">
      <c r="A4" s="53" t="str">
        <f>CONCATENATE(B15," Growth Goals")</f>
        <v>Company Growth Goals</v>
      </c>
      <c r="B4" s="12"/>
      <c r="C4" s="24"/>
      <c r="D4" s="12"/>
      <c r="E4" s="24"/>
      <c r="F4" s="13"/>
    </row>
    <row r="5" spans="1:6" ht="19" customHeight="1" x14ac:dyDescent="0.2">
      <c r="A5" s="54"/>
      <c r="B5" s="8" t="s">
        <v>10</v>
      </c>
      <c r="C5" s="25"/>
      <c r="D5" s="8" t="s">
        <v>12</v>
      </c>
      <c r="E5" s="25"/>
      <c r="F5" s="14" t="s">
        <v>11</v>
      </c>
    </row>
    <row r="6" spans="1:6" ht="62" x14ac:dyDescent="0.7">
      <c r="A6" s="54"/>
      <c r="B6" s="9">
        <f>SUM(D25:D26)</f>
        <v>7200000</v>
      </c>
      <c r="C6" s="25"/>
      <c r="D6" s="9">
        <f>B30</f>
        <v>8000000</v>
      </c>
      <c r="E6" s="25"/>
      <c r="F6" s="15">
        <f>D6-B6</f>
        <v>800000</v>
      </c>
    </row>
    <row r="7" spans="1:6" ht="16" customHeight="1" x14ac:dyDescent="0.2">
      <c r="A7" s="54"/>
      <c r="B7" s="10"/>
      <c r="C7" s="26"/>
      <c r="D7" s="10"/>
      <c r="E7" s="26"/>
      <c r="F7" s="16"/>
    </row>
    <row r="8" spans="1:6" ht="16" customHeight="1" x14ac:dyDescent="0.2">
      <c r="A8" s="54"/>
      <c r="B8" s="11"/>
      <c r="C8" s="26"/>
      <c r="D8" s="11"/>
      <c r="E8" s="26"/>
      <c r="F8" s="17"/>
    </row>
    <row r="9" spans="1:6" ht="38" customHeight="1" x14ac:dyDescent="0.2">
      <c r="A9" s="54"/>
      <c r="B9" s="8" t="s">
        <v>3</v>
      </c>
      <c r="C9" s="25"/>
      <c r="D9" s="8" t="s">
        <v>6</v>
      </c>
      <c r="E9" s="25"/>
      <c r="F9" s="14" t="s">
        <v>13</v>
      </c>
    </row>
    <row r="10" spans="1:6" ht="63" thickBot="1" x14ac:dyDescent="0.75">
      <c r="A10" s="40" t="str">
        <f>CONCATENATE(TEXT(B16,"mmmm-yy")," to ",TEXT(B17,"mmmm-yy"))</f>
        <v>January-18 to December-18</v>
      </c>
      <c r="B10" s="18">
        <f>ROUNDUP((F6-B31)/((D25/B25)*B22),0)</f>
        <v>9</v>
      </c>
      <c r="C10" s="27"/>
      <c r="D10" s="19">
        <f>(F6-B31)/B10</f>
        <v>66666.666666666672</v>
      </c>
      <c r="E10" s="28"/>
      <c r="F10" s="20">
        <f>B10/B21</f>
        <v>36</v>
      </c>
    </row>
    <row r="12" spans="1:6" ht="45" customHeight="1" x14ac:dyDescent="0.25">
      <c r="A12" s="55" t="s">
        <v>19</v>
      </c>
      <c r="B12" s="55"/>
      <c r="C12" s="55"/>
      <c r="D12" s="55"/>
      <c r="E12" s="55"/>
      <c r="F12" s="55"/>
    </row>
    <row r="14" spans="1:6" ht="19" x14ac:dyDescent="0.25">
      <c r="A14" s="36" t="s">
        <v>20</v>
      </c>
      <c r="B14" s="38"/>
    </row>
    <row r="15" spans="1:6" ht="19" x14ac:dyDescent="0.25">
      <c r="A15" s="31" t="s">
        <v>7</v>
      </c>
      <c r="B15" s="43" t="s">
        <v>27</v>
      </c>
    </row>
    <row r="16" spans="1:6" ht="19" x14ac:dyDescent="0.25">
      <c r="A16" s="39" t="s">
        <v>8</v>
      </c>
      <c r="B16" s="44">
        <v>43101</v>
      </c>
    </row>
    <row r="17" spans="1:7" ht="19" x14ac:dyDescent="0.25">
      <c r="A17" s="33" t="s">
        <v>9</v>
      </c>
      <c r="B17" s="45">
        <v>43465</v>
      </c>
    </row>
    <row r="19" spans="1:7" ht="19" x14ac:dyDescent="0.25">
      <c r="A19" s="36" t="s">
        <v>17</v>
      </c>
      <c r="B19" s="37"/>
      <c r="C19" s="2"/>
      <c r="D19" s="2"/>
      <c r="E19" s="2"/>
      <c r="F19" s="2"/>
    </row>
    <row r="20" spans="1:7" ht="19" x14ac:dyDescent="0.25">
      <c r="A20" s="31" t="s">
        <v>21</v>
      </c>
      <c r="B20" s="46">
        <v>0.8</v>
      </c>
      <c r="C20" s="2"/>
      <c r="D20" s="42" t="s">
        <v>23</v>
      </c>
      <c r="E20" s="2"/>
      <c r="F20" s="2"/>
    </row>
    <row r="21" spans="1:7" ht="19" x14ac:dyDescent="0.25">
      <c r="A21" s="39" t="s">
        <v>5</v>
      </c>
      <c r="B21" s="47">
        <v>0.25</v>
      </c>
      <c r="C21" s="2"/>
      <c r="D21" s="42" t="s">
        <v>24</v>
      </c>
      <c r="E21" s="2"/>
      <c r="F21" s="2"/>
    </row>
    <row r="22" spans="1:7" ht="19" x14ac:dyDescent="0.25">
      <c r="A22" s="33" t="s">
        <v>14</v>
      </c>
      <c r="B22" s="48">
        <v>0.3</v>
      </c>
      <c r="C22" s="6"/>
      <c r="D22" s="42" t="s">
        <v>25</v>
      </c>
      <c r="E22" s="2"/>
      <c r="F22" s="5"/>
      <c r="G22" s="1"/>
    </row>
    <row r="23" spans="1:7" ht="19" x14ac:dyDescent="0.25">
      <c r="C23" s="7"/>
      <c r="D23" s="3"/>
      <c r="E23" s="3"/>
      <c r="F23" s="3"/>
    </row>
    <row r="24" spans="1:7" ht="19" x14ac:dyDescent="0.25">
      <c r="A24" s="36" t="s">
        <v>15</v>
      </c>
      <c r="B24" s="38" t="s">
        <v>26</v>
      </c>
      <c r="C24" s="38"/>
      <c r="D24" s="38" t="s">
        <v>1</v>
      </c>
      <c r="E24" s="38"/>
      <c r="F24" s="38" t="s">
        <v>22</v>
      </c>
    </row>
    <row r="25" spans="1:7" ht="19" x14ac:dyDescent="0.25">
      <c r="A25" s="31" t="s">
        <v>0</v>
      </c>
      <c r="B25" s="49">
        <v>25</v>
      </c>
      <c r="C25" s="32"/>
      <c r="D25" s="51">
        <v>6000000</v>
      </c>
      <c r="E25" s="21"/>
      <c r="F25" s="41">
        <f>D25/B25</f>
        <v>240000</v>
      </c>
    </row>
    <row r="26" spans="1:7" ht="19" x14ac:dyDescent="0.25">
      <c r="A26" s="33" t="s">
        <v>2</v>
      </c>
      <c r="B26" s="50">
        <v>100</v>
      </c>
      <c r="C26" s="34"/>
      <c r="D26" s="35">
        <f>D25*(1-B20)</f>
        <v>1199999.9999999998</v>
      </c>
      <c r="E26" s="35"/>
      <c r="F26" s="35">
        <f>D26/B26</f>
        <v>11999.999999999998</v>
      </c>
    </row>
    <row r="27" spans="1:7" ht="19" x14ac:dyDescent="0.25">
      <c r="A27" s="29" t="s">
        <v>4</v>
      </c>
      <c r="B27" s="4">
        <f>SUM(B25:B26)</f>
        <v>125</v>
      </c>
      <c r="C27" s="4"/>
      <c r="D27" s="30">
        <f t="shared" ref="D27" si="0">SUM(D25:D26)</f>
        <v>7200000</v>
      </c>
      <c r="E27" s="21"/>
      <c r="F27" s="3"/>
    </row>
    <row r="28" spans="1:7" ht="19" x14ac:dyDescent="0.25">
      <c r="A28" s="3"/>
      <c r="B28" s="3"/>
      <c r="C28" s="3"/>
      <c r="D28" s="3"/>
      <c r="E28" s="22"/>
      <c r="F28" s="3"/>
    </row>
    <row r="29" spans="1:7" ht="19" x14ac:dyDescent="0.25">
      <c r="A29" s="36" t="s">
        <v>16</v>
      </c>
      <c r="B29" s="37"/>
      <c r="C29" s="3"/>
      <c r="D29" s="3"/>
      <c r="E29" s="22"/>
      <c r="F29" s="3"/>
    </row>
    <row r="30" spans="1:7" ht="19" x14ac:dyDescent="0.25">
      <c r="A30" s="31" t="s">
        <v>12</v>
      </c>
      <c r="B30" s="51">
        <v>8000000</v>
      </c>
      <c r="C30" s="3"/>
      <c r="E30" s="21"/>
      <c r="F30" s="3"/>
    </row>
    <row r="31" spans="1:7" ht="19" x14ac:dyDescent="0.25">
      <c r="A31" s="33" t="s">
        <v>18</v>
      </c>
      <c r="B31" s="52">
        <v>200000</v>
      </c>
      <c r="C31" s="3"/>
      <c r="E31" s="23"/>
      <c r="F31" s="3"/>
    </row>
    <row r="32" spans="1:7" ht="19" x14ac:dyDescent="0.25">
      <c r="A32" s="3"/>
      <c r="B32" s="3"/>
      <c r="C32" s="3"/>
      <c r="D32" s="3"/>
      <c r="E32" s="3"/>
      <c r="F32" s="3"/>
    </row>
    <row r="33" spans="1:6" ht="19" x14ac:dyDescent="0.25">
      <c r="A33" s="3"/>
      <c r="B33" s="3"/>
      <c r="C33" s="3"/>
      <c r="D33" s="3"/>
      <c r="E33" s="3"/>
      <c r="F33" s="3"/>
    </row>
  </sheetData>
  <sheetProtection algorithmName="SHA-512" hashValue="sOsVjnf5ta9QqMU6/G/w3OOvtdaviSkWcP5sG17k1ayZbdF/p6xjt1fYjXFgc84SxFR/BgOHgjR5lMrUQgHM6w==" saltValue="AvX20QgBQiBdi+gZ5yIOVQ==" spinCount="100000" sheet="1" objects="1" scenarios="1" selectLockedCells="1"/>
  <mergeCells count="3">
    <mergeCell ref="A4:A9"/>
    <mergeCell ref="A12:F12"/>
    <mergeCell ref="A2:F2"/>
  </mergeCells>
  <pageMargins left="0.7" right="0.7" top="0.75" bottom="0.75" header="0.3" footer="0.3"/>
  <pageSetup scale="5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Eric Zoromski</cp:lastModifiedBy>
  <dcterms:created xsi:type="dcterms:W3CDTF">2017-12-05T21:36:21Z</dcterms:created>
  <dcterms:modified xsi:type="dcterms:W3CDTF">2017-12-22T17:58:48Z</dcterms:modified>
  <cp:category/>
</cp:coreProperties>
</file>