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z/Documents/"/>
    </mc:Choice>
  </mc:AlternateContent>
  <xr:revisionPtr revIDLastSave="0" documentId="13_ncr:1_{B88E16BE-1452-E044-9065-DB5CD1525C6D}" xr6:coauthVersionLast="40" xr6:coauthVersionMax="40" xr10:uidLastSave="{00000000-0000-0000-0000-000000000000}"/>
  <bookViews>
    <workbookView xWindow="2940" yWindow="1340" windowWidth="29440" windowHeight="19580" xr2:uid="{75FA52E9-89B8-854B-B185-6270CE4897FE}"/>
  </bookViews>
  <sheets>
    <sheet name="Top 250" sheetId="1" r:id="rId1"/>
    <sheet name="Variables" sheetId="2" r:id="rId2"/>
  </sheets>
  <definedNames>
    <definedName name="_xlnm._FilterDatabase" localSheetId="0" hidden="1">'Top 250'!$A$5:$M$256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6" i="1" l="1"/>
  <c r="C256" i="1"/>
  <c r="M253" i="1"/>
  <c r="M254" i="1"/>
  <c r="M255" i="1"/>
  <c r="F253" i="1" l="1"/>
  <c r="H253" i="1" s="1"/>
  <c r="F255" i="1" l="1"/>
  <c r="H255" i="1" s="1"/>
  <c r="F254" i="1"/>
  <c r="H254" i="1" s="1"/>
  <c r="G253" i="1"/>
  <c r="J253" i="1"/>
  <c r="J255" i="1" l="1"/>
  <c r="G255" i="1"/>
  <c r="G254" i="1"/>
  <c r="J254" i="1"/>
  <c r="F6" i="1" l="1"/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6" i="1"/>
  <c r="F57" i="1" l="1"/>
  <c r="H57" i="1" s="1"/>
  <c r="J57" i="1" s="1"/>
  <c r="F58" i="1"/>
  <c r="H58" i="1" s="1"/>
  <c r="J58" i="1" s="1"/>
  <c r="F59" i="1"/>
  <c r="G59" i="1" s="1"/>
  <c r="F60" i="1"/>
  <c r="F61" i="1"/>
  <c r="H61" i="1" s="1"/>
  <c r="J61" i="1" s="1"/>
  <c r="F62" i="1"/>
  <c r="H62" i="1" s="1"/>
  <c r="J62" i="1" s="1"/>
  <c r="F63" i="1"/>
  <c r="G63" i="1" s="1"/>
  <c r="F64" i="1"/>
  <c r="F65" i="1"/>
  <c r="H65" i="1" s="1"/>
  <c r="J65" i="1" s="1"/>
  <c r="F66" i="1"/>
  <c r="G66" i="1" s="1"/>
  <c r="F67" i="1"/>
  <c r="H67" i="1" s="1"/>
  <c r="J67" i="1" s="1"/>
  <c r="F68" i="1"/>
  <c r="F69" i="1"/>
  <c r="H69" i="1" s="1"/>
  <c r="J69" i="1" s="1"/>
  <c r="F70" i="1"/>
  <c r="H70" i="1" s="1"/>
  <c r="J70" i="1" s="1"/>
  <c r="F71" i="1"/>
  <c r="G71" i="1" s="1"/>
  <c r="F72" i="1"/>
  <c r="F73" i="1"/>
  <c r="G73" i="1" s="1"/>
  <c r="F74" i="1"/>
  <c r="G74" i="1" s="1"/>
  <c r="F75" i="1"/>
  <c r="F76" i="1"/>
  <c r="H76" i="1" s="1"/>
  <c r="J76" i="1" s="1"/>
  <c r="F77" i="1"/>
  <c r="G77" i="1" s="1"/>
  <c r="F78" i="1"/>
  <c r="G78" i="1" s="1"/>
  <c r="F79" i="1"/>
  <c r="F80" i="1"/>
  <c r="H80" i="1" s="1"/>
  <c r="J80" i="1" s="1"/>
  <c r="F81" i="1"/>
  <c r="H81" i="1" s="1"/>
  <c r="J81" i="1" s="1"/>
  <c r="F82" i="1"/>
  <c r="G82" i="1" s="1"/>
  <c r="F83" i="1"/>
  <c r="F84" i="1"/>
  <c r="H84" i="1" s="1"/>
  <c r="J84" i="1" s="1"/>
  <c r="F85" i="1"/>
  <c r="H85" i="1" s="1"/>
  <c r="J85" i="1" s="1"/>
  <c r="F86" i="1"/>
  <c r="G86" i="1" s="1"/>
  <c r="F87" i="1"/>
  <c r="F88" i="1"/>
  <c r="H88" i="1" s="1"/>
  <c r="J88" i="1" s="1"/>
  <c r="F89" i="1"/>
  <c r="G89" i="1" s="1"/>
  <c r="F90" i="1"/>
  <c r="H90" i="1" s="1"/>
  <c r="J90" i="1" s="1"/>
  <c r="F91" i="1"/>
  <c r="F92" i="1"/>
  <c r="H92" i="1" s="1"/>
  <c r="J92" i="1" s="1"/>
  <c r="F93" i="1"/>
  <c r="G93" i="1" s="1"/>
  <c r="F94" i="1"/>
  <c r="H94" i="1" s="1"/>
  <c r="J94" i="1" s="1"/>
  <c r="F95" i="1"/>
  <c r="F96" i="1"/>
  <c r="H96" i="1" s="1"/>
  <c r="J96" i="1" s="1"/>
  <c r="F97" i="1"/>
  <c r="H97" i="1" s="1"/>
  <c r="J97" i="1" s="1"/>
  <c r="F98" i="1"/>
  <c r="G98" i="1" s="1"/>
  <c r="F99" i="1"/>
  <c r="G99" i="1" s="1"/>
  <c r="F100" i="1"/>
  <c r="H100" i="1" s="1"/>
  <c r="J100" i="1" s="1"/>
  <c r="F101" i="1"/>
  <c r="G101" i="1" s="1"/>
  <c r="F102" i="1"/>
  <c r="H102" i="1" s="1"/>
  <c r="J102" i="1" s="1"/>
  <c r="F103" i="1"/>
  <c r="G103" i="1" s="1"/>
  <c r="F104" i="1"/>
  <c r="H104" i="1" s="1"/>
  <c r="J104" i="1" s="1"/>
  <c r="F105" i="1"/>
  <c r="H105" i="1" s="1"/>
  <c r="J105" i="1" s="1"/>
  <c r="F106" i="1"/>
  <c r="G106" i="1" s="1"/>
  <c r="F107" i="1"/>
  <c r="G107" i="1" s="1"/>
  <c r="F108" i="1"/>
  <c r="H108" i="1" s="1"/>
  <c r="J108" i="1" s="1"/>
  <c r="F109" i="1"/>
  <c r="G109" i="1" s="1"/>
  <c r="F110" i="1"/>
  <c r="G110" i="1" s="1"/>
  <c r="F111" i="1"/>
  <c r="G111" i="1" s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7" i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H184" i="1" l="1"/>
  <c r="J184" i="1" s="1"/>
  <c r="G249" i="1"/>
  <c r="H249" i="1"/>
  <c r="G241" i="1"/>
  <c r="H241" i="1"/>
  <c r="G237" i="1"/>
  <c r="H237" i="1"/>
  <c r="G229" i="1"/>
  <c r="H229" i="1"/>
  <c r="H225" i="1"/>
  <c r="J225" i="1" s="1"/>
  <c r="H217" i="1"/>
  <c r="J217" i="1" s="1"/>
  <c r="G213" i="1"/>
  <c r="H213" i="1"/>
  <c r="H205" i="1"/>
  <c r="J205" i="1" s="1"/>
  <c r="H201" i="1"/>
  <c r="J201" i="1" s="1"/>
  <c r="H193" i="1"/>
  <c r="J193" i="1" s="1"/>
  <c r="H185" i="1"/>
  <c r="J185" i="1" s="1"/>
  <c r="H177" i="1"/>
  <c r="J177" i="1" s="1"/>
  <c r="H169" i="1"/>
  <c r="J169" i="1" s="1"/>
  <c r="H161" i="1"/>
  <c r="J161" i="1" s="1"/>
  <c r="H157" i="1"/>
  <c r="J157" i="1" s="1"/>
  <c r="G149" i="1"/>
  <c r="H149" i="1"/>
  <c r="H145" i="1"/>
  <c r="J145" i="1" s="1"/>
  <c r="G141" i="1"/>
  <c r="H141" i="1"/>
  <c r="G133" i="1"/>
  <c r="H133" i="1"/>
  <c r="H129" i="1"/>
  <c r="J129" i="1" s="1"/>
  <c r="G125" i="1"/>
  <c r="H125" i="1"/>
  <c r="H121" i="1"/>
  <c r="J121" i="1" s="1"/>
  <c r="G117" i="1"/>
  <c r="H117" i="1"/>
  <c r="H113" i="1"/>
  <c r="J113" i="1" s="1"/>
  <c r="G252" i="1"/>
  <c r="H252" i="1"/>
  <c r="G248" i="1"/>
  <c r="H248" i="1"/>
  <c r="G244" i="1"/>
  <c r="H244" i="1"/>
  <c r="G240" i="1"/>
  <c r="H240" i="1"/>
  <c r="G236" i="1"/>
  <c r="H236" i="1"/>
  <c r="G232" i="1"/>
  <c r="H232" i="1"/>
  <c r="G228" i="1"/>
  <c r="H228" i="1"/>
  <c r="H224" i="1"/>
  <c r="J224" i="1" s="1"/>
  <c r="H220" i="1"/>
  <c r="J220" i="1" s="1"/>
  <c r="H216" i="1"/>
  <c r="J216" i="1" s="1"/>
  <c r="H212" i="1"/>
  <c r="J212" i="1" s="1"/>
  <c r="H208" i="1"/>
  <c r="J208" i="1" s="1"/>
  <c r="H204" i="1"/>
  <c r="J204" i="1" s="1"/>
  <c r="H200" i="1"/>
  <c r="J200" i="1" s="1"/>
  <c r="H196" i="1"/>
  <c r="J196" i="1" s="1"/>
  <c r="H192" i="1"/>
  <c r="J192" i="1" s="1"/>
  <c r="H188" i="1"/>
  <c r="J188" i="1" s="1"/>
  <c r="H180" i="1"/>
  <c r="J180" i="1" s="1"/>
  <c r="H176" i="1"/>
  <c r="J176" i="1" s="1"/>
  <c r="H172" i="1"/>
  <c r="J172" i="1" s="1"/>
  <c r="H168" i="1"/>
  <c r="J168" i="1" s="1"/>
  <c r="H164" i="1"/>
  <c r="J164" i="1" s="1"/>
  <c r="H160" i="1"/>
  <c r="J160" i="1" s="1"/>
  <c r="H156" i="1"/>
  <c r="J156" i="1" s="1"/>
  <c r="H152" i="1"/>
  <c r="J152" i="1" s="1"/>
  <c r="H148" i="1"/>
  <c r="J148" i="1" s="1"/>
  <c r="H144" i="1"/>
  <c r="J144" i="1" s="1"/>
  <c r="H140" i="1"/>
  <c r="J140" i="1" s="1"/>
  <c r="H136" i="1"/>
  <c r="J136" i="1" s="1"/>
  <c r="H132" i="1"/>
  <c r="J132" i="1" s="1"/>
  <c r="H128" i="1"/>
  <c r="J128" i="1" s="1"/>
  <c r="H124" i="1"/>
  <c r="J124" i="1" s="1"/>
  <c r="H120" i="1"/>
  <c r="J120" i="1" s="1"/>
  <c r="H116" i="1"/>
  <c r="J116" i="1" s="1"/>
  <c r="H112" i="1"/>
  <c r="J112" i="1" s="1"/>
  <c r="G251" i="1"/>
  <c r="H251" i="1"/>
  <c r="G247" i="1"/>
  <c r="H247" i="1"/>
  <c r="G243" i="1"/>
  <c r="H243" i="1"/>
  <c r="G239" i="1"/>
  <c r="H239" i="1"/>
  <c r="G235" i="1"/>
  <c r="H235" i="1"/>
  <c r="G231" i="1"/>
  <c r="H231" i="1"/>
  <c r="G227" i="1"/>
  <c r="H227" i="1"/>
  <c r="G223" i="1"/>
  <c r="H223" i="1"/>
  <c r="J223" i="1" s="1"/>
  <c r="G219" i="1"/>
  <c r="H219" i="1"/>
  <c r="G215" i="1"/>
  <c r="H215" i="1"/>
  <c r="G211" i="1"/>
  <c r="H211" i="1"/>
  <c r="J211" i="1" s="1"/>
  <c r="G207" i="1"/>
  <c r="H207" i="1"/>
  <c r="J207" i="1" s="1"/>
  <c r="G203" i="1"/>
  <c r="H203" i="1"/>
  <c r="G199" i="1"/>
  <c r="H199" i="1"/>
  <c r="J199" i="1" s="1"/>
  <c r="G195" i="1"/>
  <c r="H195" i="1"/>
  <c r="G191" i="1"/>
  <c r="H191" i="1"/>
  <c r="J191" i="1" s="1"/>
  <c r="G187" i="1"/>
  <c r="H187" i="1"/>
  <c r="J187" i="1" s="1"/>
  <c r="G183" i="1"/>
  <c r="H183" i="1"/>
  <c r="J183" i="1" s="1"/>
  <c r="G179" i="1"/>
  <c r="H179" i="1"/>
  <c r="G175" i="1"/>
  <c r="H175" i="1"/>
  <c r="G171" i="1"/>
  <c r="H171" i="1"/>
  <c r="G167" i="1"/>
  <c r="H167" i="1"/>
  <c r="J167" i="1" s="1"/>
  <c r="G163" i="1"/>
  <c r="H163" i="1"/>
  <c r="G159" i="1"/>
  <c r="H159" i="1"/>
  <c r="J159" i="1" s="1"/>
  <c r="G155" i="1"/>
  <c r="H155" i="1"/>
  <c r="G151" i="1"/>
  <c r="H151" i="1"/>
  <c r="G147" i="1"/>
  <c r="H147" i="1"/>
  <c r="G143" i="1"/>
  <c r="H143" i="1"/>
  <c r="J143" i="1" s="1"/>
  <c r="G139" i="1"/>
  <c r="H139" i="1"/>
  <c r="G135" i="1"/>
  <c r="H135" i="1"/>
  <c r="G131" i="1"/>
  <c r="H131" i="1"/>
  <c r="G127" i="1"/>
  <c r="H127" i="1"/>
  <c r="J127" i="1" s="1"/>
  <c r="G123" i="1"/>
  <c r="H123" i="1"/>
  <c r="G119" i="1"/>
  <c r="H119" i="1"/>
  <c r="G115" i="1"/>
  <c r="H115" i="1"/>
  <c r="G7" i="1"/>
  <c r="F256" i="1"/>
  <c r="G250" i="1"/>
  <c r="H250" i="1"/>
  <c r="J250" i="1" s="1"/>
  <c r="G246" i="1"/>
  <c r="H246" i="1"/>
  <c r="J246" i="1" s="1"/>
  <c r="G242" i="1"/>
  <c r="H242" i="1"/>
  <c r="G238" i="1"/>
  <c r="H238" i="1"/>
  <c r="J238" i="1" s="1"/>
  <c r="G234" i="1"/>
  <c r="H234" i="1"/>
  <c r="J234" i="1" s="1"/>
  <c r="G230" i="1"/>
  <c r="H230" i="1"/>
  <c r="J230" i="1" s="1"/>
  <c r="G226" i="1"/>
  <c r="H226" i="1"/>
  <c r="J226" i="1" s="1"/>
  <c r="G222" i="1"/>
  <c r="H222" i="1"/>
  <c r="J222" i="1" s="1"/>
  <c r="H218" i="1"/>
  <c r="J218" i="1" s="1"/>
  <c r="G214" i="1"/>
  <c r="H214" i="1"/>
  <c r="H210" i="1"/>
  <c r="J210" i="1" s="1"/>
  <c r="H206" i="1"/>
  <c r="J206" i="1" s="1"/>
  <c r="G202" i="1"/>
  <c r="H202" i="1"/>
  <c r="H198" i="1"/>
  <c r="J198" i="1" s="1"/>
  <c r="H194" i="1"/>
  <c r="J194" i="1" s="1"/>
  <c r="G190" i="1"/>
  <c r="H190" i="1"/>
  <c r="G186" i="1"/>
  <c r="H186" i="1"/>
  <c r="H182" i="1"/>
  <c r="J182" i="1" s="1"/>
  <c r="H178" i="1"/>
  <c r="J178" i="1" s="1"/>
  <c r="G174" i="1"/>
  <c r="H174" i="1"/>
  <c r="J174" i="1" s="1"/>
  <c r="G170" i="1"/>
  <c r="H170" i="1"/>
  <c r="J170" i="1" s="1"/>
  <c r="H166" i="1"/>
  <c r="J166" i="1" s="1"/>
  <c r="H162" i="1"/>
  <c r="J162" i="1" s="1"/>
  <c r="G158" i="1"/>
  <c r="H158" i="1"/>
  <c r="H154" i="1"/>
  <c r="J154" i="1" s="1"/>
  <c r="G150" i="1"/>
  <c r="H150" i="1"/>
  <c r="H146" i="1"/>
  <c r="J146" i="1" s="1"/>
  <c r="G142" i="1"/>
  <c r="H142" i="1"/>
  <c r="G138" i="1"/>
  <c r="H138" i="1"/>
  <c r="J138" i="1" s="1"/>
  <c r="H134" i="1"/>
  <c r="J134" i="1" s="1"/>
  <c r="H130" i="1"/>
  <c r="J130" i="1" s="1"/>
  <c r="H126" i="1"/>
  <c r="J126" i="1" s="1"/>
  <c r="H122" i="1"/>
  <c r="J122" i="1" s="1"/>
  <c r="G118" i="1"/>
  <c r="H118" i="1"/>
  <c r="J118" i="1" s="1"/>
  <c r="G114" i="1"/>
  <c r="H114" i="1"/>
  <c r="G245" i="1"/>
  <c r="H245" i="1"/>
  <c r="J245" i="1" s="1"/>
  <c r="G233" i="1"/>
  <c r="H233" i="1"/>
  <c r="J233" i="1" s="1"/>
  <c r="H221" i="1"/>
  <c r="J221" i="1" s="1"/>
  <c r="H209" i="1"/>
  <c r="J209" i="1" s="1"/>
  <c r="G197" i="1"/>
  <c r="H197" i="1"/>
  <c r="J197" i="1" s="1"/>
  <c r="H189" i="1"/>
  <c r="J189" i="1" s="1"/>
  <c r="H181" i="1"/>
  <c r="J181" i="1" s="1"/>
  <c r="H173" i="1"/>
  <c r="J173" i="1" s="1"/>
  <c r="G165" i="1"/>
  <c r="H165" i="1"/>
  <c r="J165" i="1" s="1"/>
  <c r="H153" i="1"/>
  <c r="J153" i="1" s="1"/>
  <c r="H137" i="1"/>
  <c r="J137" i="1" s="1"/>
  <c r="G220" i="1"/>
  <c r="J213" i="1"/>
  <c r="J244" i="1"/>
  <c r="G160" i="1"/>
  <c r="G189" i="1"/>
  <c r="J186" i="1"/>
  <c r="G113" i="1"/>
  <c r="H110" i="1"/>
  <c r="J110" i="1" s="1"/>
  <c r="G193" i="1"/>
  <c r="J150" i="1"/>
  <c r="G225" i="1"/>
  <c r="G188" i="1"/>
  <c r="G162" i="1"/>
  <c r="G146" i="1"/>
  <c r="H77" i="1"/>
  <c r="J77" i="1" s="1"/>
  <c r="G57" i="1"/>
  <c r="G205" i="1"/>
  <c r="G194" i="1"/>
  <c r="G192" i="1"/>
  <c r="G148" i="1"/>
  <c r="G62" i="1"/>
  <c r="H59" i="1"/>
  <c r="J59" i="1" s="1"/>
  <c r="G161" i="1"/>
  <c r="G130" i="1"/>
  <c r="H106" i="1"/>
  <c r="J106" i="1" s="1"/>
  <c r="H7" i="1"/>
  <c r="J7" i="1" s="1"/>
  <c r="J232" i="1"/>
  <c r="G224" i="1"/>
  <c r="G132" i="1"/>
  <c r="H46" i="1"/>
  <c r="J46" i="1" s="1"/>
  <c r="J252" i="1"/>
  <c r="J117" i="1"/>
  <c r="J240" i="1"/>
  <c r="J228" i="1"/>
  <c r="G81" i="1"/>
  <c r="J248" i="1"/>
  <c r="J242" i="1"/>
  <c r="J236" i="1"/>
  <c r="G201" i="1"/>
  <c r="G198" i="1"/>
  <c r="G184" i="1"/>
  <c r="G164" i="1"/>
  <c r="G134" i="1"/>
  <c r="G129" i="1"/>
  <c r="G97" i="1"/>
  <c r="H82" i="1"/>
  <c r="J82" i="1" s="1"/>
  <c r="G70" i="1"/>
  <c r="J214" i="1"/>
  <c r="J114" i="1"/>
  <c r="G90" i="1"/>
  <c r="G84" i="1"/>
  <c r="G69" i="1"/>
  <c r="H63" i="1"/>
  <c r="J63" i="1" s="1"/>
  <c r="H19" i="1"/>
  <c r="J19" i="1" s="1"/>
  <c r="G221" i="1"/>
  <c r="J219" i="1"/>
  <c r="G216" i="1"/>
  <c r="G210" i="1"/>
  <c r="G208" i="1"/>
  <c r="J203" i="1"/>
  <c r="G182" i="1"/>
  <c r="J179" i="1"/>
  <c r="G177" i="1"/>
  <c r="J175" i="1"/>
  <c r="G156" i="1"/>
  <c r="J149" i="1"/>
  <c r="G145" i="1"/>
  <c r="J142" i="1"/>
  <c r="J133" i="1"/>
  <c r="G116" i="1"/>
  <c r="G102" i="1"/>
  <c r="G96" i="1"/>
  <c r="H86" i="1"/>
  <c r="J86" i="1" s="1"/>
  <c r="G65" i="1"/>
  <c r="G209" i="1"/>
  <c r="G196" i="1"/>
  <c r="G178" i="1"/>
  <c r="G176" i="1"/>
  <c r="G172" i="1"/>
  <c r="G169" i="1"/>
  <c r="G157" i="1"/>
  <c r="J155" i="1"/>
  <c r="G152" i="1"/>
  <c r="G218" i="1"/>
  <c r="G206" i="1"/>
  <c r="G204" i="1"/>
  <c r="G181" i="1"/>
  <c r="G173" i="1"/>
  <c r="J171" i="1"/>
  <c r="G166" i="1"/>
  <c r="G154" i="1"/>
  <c r="J141" i="1"/>
  <c r="G137" i="1"/>
  <c r="G126" i="1"/>
  <c r="G124" i="1"/>
  <c r="G122" i="1"/>
  <c r="H109" i="1"/>
  <c r="J109" i="1" s="1"/>
  <c r="G105" i="1"/>
  <c r="G100" i="1"/>
  <c r="G85" i="1"/>
  <c r="H73" i="1"/>
  <c r="J73" i="1" s="1"/>
  <c r="G67" i="1"/>
  <c r="G58" i="1"/>
  <c r="G140" i="1"/>
  <c r="J125" i="1"/>
  <c r="G121" i="1"/>
  <c r="G108" i="1"/>
  <c r="G94" i="1"/>
  <c r="G88" i="1"/>
  <c r="H21" i="1"/>
  <c r="J21" i="1" s="1"/>
  <c r="J251" i="1"/>
  <c r="J249" i="1"/>
  <c r="J247" i="1"/>
  <c r="J243" i="1"/>
  <c r="J241" i="1"/>
  <c r="J239" i="1"/>
  <c r="J237" i="1"/>
  <c r="J235" i="1"/>
  <c r="J231" i="1"/>
  <c r="J229" i="1"/>
  <c r="J227" i="1"/>
  <c r="J190" i="1"/>
  <c r="H66" i="1"/>
  <c r="J66" i="1" s="1"/>
  <c r="J202" i="1"/>
  <c r="J158" i="1"/>
  <c r="H93" i="1"/>
  <c r="J93" i="1" s="1"/>
  <c r="H89" i="1"/>
  <c r="J89" i="1" s="1"/>
  <c r="H78" i="1"/>
  <c r="J78" i="1" s="1"/>
  <c r="H74" i="1"/>
  <c r="J74" i="1" s="1"/>
  <c r="H71" i="1"/>
  <c r="J71" i="1" s="1"/>
  <c r="H20" i="1"/>
  <c r="J20" i="1" s="1"/>
  <c r="G217" i="1"/>
  <c r="J215" i="1"/>
  <c r="G212" i="1"/>
  <c r="G200" i="1"/>
  <c r="J195" i="1"/>
  <c r="G185" i="1"/>
  <c r="G180" i="1"/>
  <c r="G168" i="1"/>
  <c r="J163" i="1"/>
  <c r="G153" i="1"/>
  <c r="J151" i="1"/>
  <c r="J135" i="1"/>
  <c r="J119" i="1"/>
  <c r="H111" i="1"/>
  <c r="J111" i="1" s="1"/>
  <c r="H103" i="1"/>
  <c r="J103" i="1" s="1"/>
  <c r="G80" i="1"/>
  <c r="H101" i="1"/>
  <c r="J101" i="1" s="1"/>
  <c r="H98" i="1"/>
  <c r="J98" i="1" s="1"/>
  <c r="H55" i="1"/>
  <c r="J55" i="1" s="1"/>
  <c r="H54" i="1"/>
  <c r="J54" i="1" s="1"/>
  <c r="H51" i="1"/>
  <c r="J51" i="1" s="1"/>
  <c r="H50" i="1"/>
  <c r="J50" i="1" s="1"/>
  <c r="H47" i="1"/>
  <c r="J47" i="1" s="1"/>
  <c r="H22" i="1"/>
  <c r="J22" i="1" s="1"/>
  <c r="H18" i="1"/>
  <c r="J18" i="1" s="1"/>
  <c r="G6" i="1"/>
  <c r="G95" i="1"/>
  <c r="H95" i="1"/>
  <c r="J95" i="1" s="1"/>
  <c r="G79" i="1"/>
  <c r="H79" i="1"/>
  <c r="J79" i="1" s="1"/>
  <c r="G64" i="1"/>
  <c r="H64" i="1"/>
  <c r="J64" i="1" s="1"/>
  <c r="H39" i="1"/>
  <c r="J39" i="1" s="1"/>
  <c r="H37" i="1"/>
  <c r="J37" i="1" s="1"/>
  <c r="H35" i="1"/>
  <c r="J35" i="1" s="1"/>
  <c r="H33" i="1"/>
  <c r="J33" i="1" s="1"/>
  <c r="H31" i="1"/>
  <c r="J31" i="1" s="1"/>
  <c r="H29" i="1"/>
  <c r="J29" i="1" s="1"/>
  <c r="H27" i="1"/>
  <c r="J27" i="1" s="1"/>
  <c r="H25" i="1"/>
  <c r="J25" i="1" s="1"/>
  <c r="H16" i="1"/>
  <c r="J16" i="1" s="1"/>
  <c r="H43" i="1"/>
  <c r="J43" i="1" s="1"/>
  <c r="G91" i="1"/>
  <c r="H91" i="1"/>
  <c r="J91" i="1" s="1"/>
  <c r="G75" i="1"/>
  <c r="H75" i="1"/>
  <c r="J75" i="1" s="1"/>
  <c r="G60" i="1"/>
  <c r="H60" i="1"/>
  <c r="J60" i="1" s="1"/>
  <c r="J147" i="1"/>
  <c r="G144" i="1"/>
  <c r="J139" i="1"/>
  <c r="G136" i="1"/>
  <c r="J131" i="1"/>
  <c r="G128" i="1"/>
  <c r="J123" i="1"/>
  <c r="G120" i="1"/>
  <c r="J115" i="1"/>
  <c r="G112" i="1"/>
  <c r="H107" i="1"/>
  <c r="J107" i="1" s="1"/>
  <c r="G104" i="1"/>
  <c r="H99" i="1"/>
  <c r="J99" i="1" s="1"/>
  <c r="G87" i="1"/>
  <c r="H87" i="1"/>
  <c r="J87" i="1" s="1"/>
  <c r="G72" i="1"/>
  <c r="H72" i="1"/>
  <c r="J72" i="1" s="1"/>
  <c r="H38" i="1"/>
  <c r="J38" i="1" s="1"/>
  <c r="H36" i="1"/>
  <c r="J36" i="1" s="1"/>
  <c r="H34" i="1"/>
  <c r="J34" i="1" s="1"/>
  <c r="H32" i="1"/>
  <c r="J32" i="1" s="1"/>
  <c r="H30" i="1"/>
  <c r="J30" i="1" s="1"/>
  <c r="H28" i="1"/>
  <c r="J28" i="1" s="1"/>
  <c r="H26" i="1"/>
  <c r="J26" i="1" s="1"/>
  <c r="H24" i="1"/>
  <c r="J24" i="1" s="1"/>
  <c r="H56" i="1"/>
  <c r="J56" i="1" s="1"/>
  <c r="H42" i="1"/>
  <c r="J42" i="1" s="1"/>
  <c r="G92" i="1"/>
  <c r="G83" i="1"/>
  <c r="H83" i="1"/>
  <c r="J83" i="1" s="1"/>
  <c r="G76" i="1"/>
  <c r="G68" i="1"/>
  <c r="H68" i="1"/>
  <c r="J68" i="1" s="1"/>
  <c r="G61" i="1"/>
  <c r="H52" i="1"/>
  <c r="J52" i="1" s="1"/>
  <c r="H48" i="1"/>
  <c r="J48" i="1" s="1"/>
  <c r="H44" i="1"/>
  <c r="J44" i="1" s="1"/>
  <c r="H53" i="1"/>
  <c r="J53" i="1" s="1"/>
  <c r="H49" i="1"/>
  <c r="J49" i="1" s="1"/>
  <c r="H45" i="1"/>
  <c r="J45" i="1" s="1"/>
  <c r="H41" i="1"/>
  <c r="J41" i="1" s="1"/>
  <c r="H17" i="1"/>
  <c r="J17" i="1" s="1"/>
  <c r="H40" i="1"/>
  <c r="J40" i="1" s="1"/>
  <c r="H23" i="1"/>
  <c r="J23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6" i="1"/>
  <c r="J6" i="1" s="1"/>
  <c r="G2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tc={748BEEA4-788F-BA49-B074-2C750FF621D2}</author>
  </authors>
  <commentList>
    <comment ref="B5" authorId="0" shapeId="0" xr:uid="{748BEEA4-788F-BA49-B074-2C750FF621D2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top 250 company names and related sales data in columns B &amp; C</t>
      </text>
    </comment>
  </commentList>
</comments>
</file>

<file path=xl/sharedStrings.xml><?xml version="1.0" encoding="utf-8"?>
<sst xmlns="http://schemas.openxmlformats.org/spreadsheetml/2006/main" count="1329" uniqueCount="305">
  <si>
    <t>Rank</t>
  </si>
  <si>
    <t>Company</t>
  </si>
  <si>
    <t>Sales</t>
  </si>
  <si>
    <t>Margin</t>
  </si>
  <si>
    <t>High</t>
  </si>
  <si>
    <t>Medium</t>
  </si>
  <si>
    <t>Low</t>
  </si>
  <si>
    <t>Potential</t>
  </si>
  <si>
    <t>Revenue</t>
  </si>
  <si>
    <t>Potential (class)</t>
  </si>
  <si>
    <t>Potential ($)</t>
  </si>
  <si>
    <t>Growth</t>
  </si>
  <si>
    <t>Customer</t>
  </si>
  <si>
    <t>Classification</t>
  </si>
  <si>
    <t>A</t>
  </si>
  <si>
    <t>B</t>
  </si>
  <si>
    <t>C</t>
  </si>
  <si>
    <t>D</t>
  </si>
  <si>
    <t>Drop</t>
  </si>
  <si>
    <t>Potential (%)</t>
  </si>
  <si>
    <t>Annual</t>
  </si>
  <si>
    <t>Recurring Revenue</t>
  </si>
  <si>
    <t>Recurring Growth</t>
  </si>
  <si>
    <t>Revenue Matrix</t>
  </si>
  <si>
    <t>Class Lookup</t>
  </si>
  <si>
    <t>Customer Value Calculator</t>
  </si>
  <si>
    <t>Company:</t>
  </si>
  <si>
    <t>Dataset:</t>
  </si>
  <si>
    <t>Account</t>
  </si>
  <si>
    <t>Lead</t>
  </si>
  <si>
    <t>Account Management</t>
  </si>
  <si>
    <t>Unassigned</t>
  </si>
  <si>
    <t>More</t>
  </si>
  <si>
    <t>Info</t>
  </si>
  <si>
    <t>Margin Index</t>
  </si>
  <si>
    <t>Maintainance</t>
  </si>
  <si>
    <t>Level</t>
  </si>
  <si>
    <t>Type</t>
  </si>
  <si>
    <t>Direct</t>
  </si>
  <si>
    <t>Distributor</t>
  </si>
  <si>
    <t>Berry</t>
  </si>
  <si>
    <t>AM 1</t>
  </si>
  <si>
    <t>AM 2</t>
  </si>
  <si>
    <t>AM 3</t>
  </si>
  <si>
    <t>AM 4</t>
  </si>
  <si>
    <t>AM 5</t>
  </si>
  <si>
    <t>AM 6</t>
  </si>
  <si>
    <t>AM 7</t>
  </si>
  <si>
    <t>AM 8</t>
  </si>
  <si>
    <t>AM 9</t>
  </si>
  <si>
    <t>AM 10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</si>
  <si>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</si>
  <si>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</si>
  <si>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</si>
  <si>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</si>
  <si>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</si>
  <si>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</si>
  <si>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</si>
  <si>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</si>
  <si>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</si>
  <si>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</si>
  <si>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Company 11</t>
  </si>
  <si>
    <t>Company 12</t>
  </si>
  <si>
    <t>Company 13</t>
  </si>
  <si>
    <t>Company 14</t>
  </si>
  <si>
    <t>Company 15</t>
  </si>
  <si>
    <t>Company 16</t>
  </si>
  <si>
    <t>Company 17</t>
  </si>
  <si>
    <t>Company 18</t>
  </si>
  <si>
    <t>Company 19</t>
  </si>
  <si>
    <t>Company 20</t>
  </si>
  <si>
    <t>Company 21</t>
  </si>
  <si>
    <t>Company 22</t>
  </si>
  <si>
    <t>Company 23</t>
  </si>
  <si>
    <t>Company 24</t>
  </si>
  <si>
    <t>Company 25</t>
  </si>
  <si>
    <t>Company 26</t>
  </si>
  <si>
    <t>Company 27</t>
  </si>
  <si>
    <t>Company 28</t>
  </si>
  <si>
    <t>Company 29</t>
  </si>
  <si>
    <t>Company 30</t>
  </si>
  <si>
    <t>Company 31</t>
  </si>
  <si>
    <t>Company 32</t>
  </si>
  <si>
    <t>Company 33</t>
  </si>
  <si>
    <t>Company 34</t>
  </si>
  <si>
    <t>Company 35</t>
  </si>
  <si>
    <t>Company 36</t>
  </si>
  <si>
    <t>Company 37</t>
  </si>
  <si>
    <t>Company 38</t>
  </si>
  <si>
    <t>Company 39</t>
  </si>
  <si>
    <t>Company 40</t>
  </si>
  <si>
    <t>Company 41</t>
  </si>
  <si>
    <t>Company 42</t>
  </si>
  <si>
    <t>Company 43</t>
  </si>
  <si>
    <t>Company 44</t>
  </si>
  <si>
    <t>Company 45</t>
  </si>
  <si>
    <t>Company 46</t>
  </si>
  <si>
    <t>Company 47</t>
  </si>
  <si>
    <t>Company 48</t>
  </si>
  <si>
    <t>Company 49</t>
  </si>
  <si>
    <t>Company 50</t>
  </si>
  <si>
    <t>Company 51</t>
  </si>
  <si>
    <t>Company 52</t>
  </si>
  <si>
    <t>Company 53</t>
  </si>
  <si>
    <t>Company 54</t>
  </si>
  <si>
    <t>Company 55</t>
  </si>
  <si>
    <t>Company 56</t>
  </si>
  <si>
    <t>Company 57</t>
  </si>
  <si>
    <t>Company 58</t>
  </si>
  <si>
    <t>Company 59</t>
  </si>
  <si>
    <t>Company 60</t>
  </si>
  <si>
    <t>Company 61</t>
  </si>
  <si>
    <t>Company 62</t>
  </si>
  <si>
    <t>Company 63</t>
  </si>
  <si>
    <t>Company 64</t>
  </si>
  <si>
    <t>Company 65</t>
  </si>
  <si>
    <t>Company 66</t>
  </si>
  <si>
    <t>Company 67</t>
  </si>
  <si>
    <t>Company 68</t>
  </si>
  <si>
    <t>Company 69</t>
  </si>
  <si>
    <t>Company 70</t>
  </si>
  <si>
    <t>Company 71</t>
  </si>
  <si>
    <t>Company 72</t>
  </si>
  <si>
    <t>Company 73</t>
  </si>
  <si>
    <t>Company 74</t>
  </si>
  <si>
    <t>Company 75</t>
  </si>
  <si>
    <t>Company 76</t>
  </si>
  <si>
    <t>Company 77</t>
  </si>
  <si>
    <t>Company 78</t>
  </si>
  <si>
    <t>Company 79</t>
  </si>
  <si>
    <t>Company 80</t>
  </si>
  <si>
    <t>Company 81</t>
  </si>
  <si>
    <t>Company 82</t>
  </si>
  <si>
    <t>Company 83</t>
  </si>
  <si>
    <t>Company 84</t>
  </si>
  <si>
    <t>Company 85</t>
  </si>
  <si>
    <t>Company 86</t>
  </si>
  <si>
    <t>Company 87</t>
  </si>
  <si>
    <t>Company 88</t>
  </si>
  <si>
    <t>Company 89</t>
  </si>
  <si>
    <t>Company 90</t>
  </si>
  <si>
    <t>Company 91</t>
  </si>
  <si>
    <t>Company 92</t>
  </si>
  <si>
    <t>Company 93</t>
  </si>
  <si>
    <t>Company 94</t>
  </si>
  <si>
    <t>Company 95</t>
  </si>
  <si>
    <t>Company 96</t>
  </si>
  <si>
    <t>Company 97</t>
  </si>
  <si>
    <t>Company 98</t>
  </si>
  <si>
    <t>Company 99</t>
  </si>
  <si>
    <t>Company 100</t>
  </si>
  <si>
    <t>Company 101</t>
  </si>
  <si>
    <t>Company 102</t>
  </si>
  <si>
    <t>Company 103</t>
  </si>
  <si>
    <t>Company 104</t>
  </si>
  <si>
    <t>Company 105</t>
  </si>
  <si>
    <t>Company 106</t>
  </si>
  <si>
    <t>Company 107</t>
  </si>
  <si>
    <t>Company 108</t>
  </si>
  <si>
    <t>Company 109</t>
  </si>
  <si>
    <t>Company 110</t>
  </si>
  <si>
    <t>Company 111</t>
  </si>
  <si>
    <t>Company 112</t>
  </si>
  <si>
    <t>Company 113</t>
  </si>
  <si>
    <t>Company 114</t>
  </si>
  <si>
    <t>Company 115</t>
  </si>
  <si>
    <t>Company 116</t>
  </si>
  <si>
    <t>Company 117</t>
  </si>
  <si>
    <t>Company 118</t>
  </si>
  <si>
    <t>Company 119</t>
  </si>
  <si>
    <t>Company 120</t>
  </si>
  <si>
    <t>Company 121</t>
  </si>
  <si>
    <t>Company 122</t>
  </si>
  <si>
    <t>Company 123</t>
  </si>
  <si>
    <t>Company 124</t>
  </si>
  <si>
    <t>Company 125</t>
  </si>
  <si>
    <t>Company 126</t>
  </si>
  <si>
    <t>Company 127</t>
  </si>
  <si>
    <t>Company 128</t>
  </si>
  <si>
    <t>Company 129</t>
  </si>
  <si>
    <t>Company 130</t>
  </si>
  <si>
    <t>Company 131</t>
  </si>
  <si>
    <t>Company 132</t>
  </si>
  <si>
    <t>Company 133</t>
  </si>
  <si>
    <t>Company 134</t>
  </si>
  <si>
    <t>Company 135</t>
  </si>
  <si>
    <t>Company 136</t>
  </si>
  <si>
    <t>Company 137</t>
  </si>
  <si>
    <t>Company 138</t>
  </si>
  <si>
    <t>Company 139</t>
  </si>
  <si>
    <t>Company 140</t>
  </si>
  <si>
    <t>Company 141</t>
  </si>
  <si>
    <t>Company 142</t>
  </si>
  <si>
    <t>Company 143</t>
  </si>
  <si>
    <t>Company 144</t>
  </si>
  <si>
    <t>Company 145</t>
  </si>
  <si>
    <t>Company 146</t>
  </si>
  <si>
    <t>Company 147</t>
  </si>
  <si>
    <t>Company 148</t>
  </si>
  <si>
    <t>Company 149</t>
  </si>
  <si>
    <t>Company 150</t>
  </si>
  <si>
    <t>Company 151</t>
  </si>
  <si>
    <t>Company 152</t>
  </si>
  <si>
    <t>Company 153</t>
  </si>
  <si>
    <t>Company 154</t>
  </si>
  <si>
    <t>Company 155</t>
  </si>
  <si>
    <t>Company 156</t>
  </si>
  <si>
    <t>Company 157</t>
  </si>
  <si>
    <t>Company 158</t>
  </si>
  <si>
    <t>Company 159</t>
  </si>
  <si>
    <t>Company 160</t>
  </si>
  <si>
    <t>Company 161</t>
  </si>
  <si>
    <t>Company 162</t>
  </si>
  <si>
    <t>Company 163</t>
  </si>
  <si>
    <t>Company 164</t>
  </si>
  <si>
    <t>Company 165</t>
  </si>
  <si>
    <t>Company 166</t>
  </si>
  <si>
    <t>Company 167</t>
  </si>
  <si>
    <t>Company 168</t>
  </si>
  <si>
    <t>Company 169</t>
  </si>
  <si>
    <t>Company 170</t>
  </si>
  <si>
    <t>Company 171</t>
  </si>
  <si>
    <t>Company 172</t>
  </si>
  <si>
    <t>Company 173</t>
  </si>
  <si>
    <t>Company 174</t>
  </si>
  <si>
    <t>Company 175</t>
  </si>
  <si>
    <t>Company 176</t>
  </si>
  <si>
    <t>Company 177</t>
  </si>
  <si>
    <t>Company 178</t>
  </si>
  <si>
    <t>Company 179</t>
  </si>
  <si>
    <t>Company 180</t>
  </si>
  <si>
    <t>Company 181</t>
  </si>
  <si>
    <t>Company 182</t>
  </si>
  <si>
    <t>Company 183</t>
  </si>
  <si>
    <t>Company 184</t>
  </si>
  <si>
    <t>Company 185</t>
  </si>
  <si>
    <t>Company 186</t>
  </si>
  <si>
    <t>Company 187</t>
  </si>
  <si>
    <t>Company 188</t>
  </si>
  <si>
    <t>Company 189</t>
  </si>
  <si>
    <t>Company 190</t>
  </si>
  <si>
    <t>Company 191</t>
  </si>
  <si>
    <t>Company 192</t>
  </si>
  <si>
    <t>Company 193</t>
  </si>
  <si>
    <t>Company 194</t>
  </si>
  <si>
    <t>Company 195</t>
  </si>
  <si>
    <t>Company 196</t>
  </si>
  <si>
    <t>Company 197</t>
  </si>
  <si>
    <t>Company 198</t>
  </si>
  <si>
    <t>Company 199</t>
  </si>
  <si>
    <t>Company 200</t>
  </si>
  <si>
    <t>Company 201</t>
  </si>
  <si>
    <t>Company 202</t>
  </si>
  <si>
    <t>Company 203</t>
  </si>
  <si>
    <t>Company 204</t>
  </si>
  <si>
    <t>Company 205</t>
  </si>
  <si>
    <t>Company 206</t>
  </si>
  <si>
    <t>Company 207</t>
  </si>
  <si>
    <t>Company 208</t>
  </si>
  <si>
    <t>Company 209</t>
  </si>
  <si>
    <t>Company 210</t>
  </si>
  <si>
    <t>Company 211</t>
  </si>
  <si>
    <t>Company 212</t>
  </si>
  <si>
    <t>Company 213</t>
  </si>
  <si>
    <t>Company 214</t>
  </si>
  <si>
    <t>Company 215</t>
  </si>
  <si>
    <t>Company 216</t>
  </si>
  <si>
    <t>Company 217</t>
  </si>
  <si>
    <t>Company 218</t>
  </si>
  <si>
    <t>Company 219</t>
  </si>
  <si>
    <t>Company 220</t>
  </si>
  <si>
    <t>Company 221</t>
  </si>
  <si>
    <t>Company 222</t>
  </si>
  <si>
    <t>Company 223</t>
  </si>
  <si>
    <t>Company 224</t>
  </si>
  <si>
    <t>Company 225</t>
  </si>
  <si>
    <t>Company 226</t>
  </si>
  <si>
    <t>Company 227</t>
  </si>
  <si>
    <t>Company 228</t>
  </si>
  <si>
    <t>Company 229</t>
  </si>
  <si>
    <t>Company 230</t>
  </si>
  <si>
    <t>Company 231</t>
  </si>
  <si>
    <t>Company 232</t>
  </si>
  <si>
    <t>Company 233</t>
  </si>
  <si>
    <t>Company 234</t>
  </si>
  <si>
    <t>Company 235</t>
  </si>
  <si>
    <t>Company 236</t>
  </si>
  <si>
    <t>Company 237</t>
  </si>
  <si>
    <t>Company 238</t>
  </si>
  <si>
    <t>Company 239</t>
  </si>
  <si>
    <t>Company 240</t>
  </si>
  <si>
    <t>Company 241</t>
  </si>
  <si>
    <t>Company 242</t>
  </si>
  <si>
    <t>Company 243</t>
  </si>
  <si>
    <t>Company 244</t>
  </si>
  <si>
    <t>Company 245</t>
  </si>
  <si>
    <t>Company 246</t>
  </si>
  <si>
    <t>Company 247</t>
  </si>
  <si>
    <t>Company 248</t>
  </si>
  <si>
    <t>Company 249</t>
  </si>
  <si>
    <t>Company 250</t>
  </si>
  <si>
    <t>Insert Company Name Here</t>
  </si>
  <si>
    <t>Describe Dataset (ex. 2018 Sales)</t>
  </si>
  <si>
    <t>Account Type</t>
  </si>
  <si>
    <t>E-Commerce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</si>
</sst>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9" fontId="0" fillId="2" borderId="0" xfId="0" applyNumberForma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4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1" xfId="0" applyFont="1" applyBorder="1"/>
    <xf numFmtId="9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2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ic Zoromski" id="{632DE4EC-0530-604D-B474-63979D115AD6}" userId="S::zoro@thevxgroup.com::3907e604-88f2-44ae-87a4-0c056a592e8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18-12-11T19:21:47.98" personId="{632DE4EC-0530-604D-B474-63979D115AD6}" id="{748BEEA4-788F-BA49-B074-2C750FF621D2}">
    <text>Insert top 250 company names and related sales data in columns B &amp; 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3D1A-C522-A348-8681-FBE82F5DB471}">
  <dimension ref="A1:N257"/>
  <sheetViews>
    <sheetView tabSelected="1" zoomScale="120" zoomScaleNormal="120" workbookViewId="0">
      <pane ySplit="5" topLeftCell="A6" activePane="bottomLeft" state="frozen"/>
      <selection pane="bottomLeft" activeCell="B5" sqref="B5"/>
    </sheetView>
  </sheetViews>
  <sheetFormatPr baseColWidth="10" defaultRowHeight="16" x14ac:dyDescent="0.2"/>
  <cols>
    <col min="1" max="1" width="11.1640625" style="4" customWidth="1"/>
    <col min="2" max="2" width="21.33203125" style="2" customWidth="1"/>
    <col min="3" max="3" width="11.1640625" style="2" bestFit="1" customWidth="1"/>
    <col min="4" max="4" width="9.83203125" style="12" bestFit="1" customWidth="1"/>
    <col min="5" max="5" width="15.5" customWidth="1"/>
    <col min="6" max="6" width="16.83203125" bestFit="1" customWidth="1"/>
    <col min="7" max="7" width="15.6640625" bestFit="1" customWidth="1"/>
    <col min="8" max="8" width="14.33203125" bestFit="1" customWidth="1"/>
    <col min="9" max="9" width="14.6640625" customWidth="1"/>
    <col min="10" max="10" width="12" bestFit="1" customWidth="1"/>
    <col min="11" max="11" width="12" customWidth="1"/>
    <col min="12" max="12" width="15.5" bestFit="1" customWidth="1"/>
    <col min="13" max="13" width="10.83203125" style="12"/>
  </cols>
  <sheetData>
    <row r="1" spans="1:13" s="19" customFormat="1" ht="21" x14ac:dyDescent="0.25">
      <c r="A1" s="18" t="s">
        <v>25</v>
      </c>
      <c r="B1" s="18"/>
      <c r="C1" s="18"/>
      <c r="D1" s="29"/>
      <c r="M1" s="29"/>
    </row>
    <row r="2" spans="1:13" s="19" customFormat="1" ht="21" x14ac:dyDescent="0.25">
      <c r="A2" s="6" t="s">
        <v>26</v>
      </c>
      <c r="B2" s="5" t="s">
        <v>301</v>
      </c>
      <c r="C2" s="18"/>
      <c r="D2" s="29"/>
      <c r="M2" s="29"/>
    </row>
    <row r="3" spans="1:13" x14ac:dyDescent="0.2">
      <c r="A3" s="6" t="s">
        <v>27</v>
      </c>
      <c r="B3" s="5" t="s">
        <v>302</v>
      </c>
      <c r="F3" s="9" t="s">
        <v>20</v>
      </c>
      <c r="G3" s="9" t="s">
        <v>20</v>
      </c>
      <c r="K3" s="9" t="s">
        <v>28</v>
      </c>
    </row>
    <row r="4" spans="1:13" x14ac:dyDescent="0.2">
      <c r="A4" s="1"/>
      <c r="E4" s="9" t="s">
        <v>11</v>
      </c>
      <c r="F4" s="9" t="s">
        <v>21</v>
      </c>
      <c r="G4" s="9" t="s">
        <v>22</v>
      </c>
      <c r="H4" s="9" t="s">
        <v>8</v>
      </c>
      <c r="I4" s="9" t="s">
        <v>3</v>
      </c>
      <c r="J4" s="9" t="s">
        <v>12</v>
      </c>
      <c r="K4" s="9" t="s">
        <v>35</v>
      </c>
      <c r="L4" s="9" t="s">
        <v>28</v>
      </c>
      <c r="M4" s="9" t="s">
        <v>32</v>
      </c>
    </row>
    <row r="5" spans="1:13" x14ac:dyDescent="0.2">
      <c r="A5" s="27" t="s">
        <v>0</v>
      </c>
      <c r="B5" s="27" t="s">
        <v>1</v>
      </c>
      <c r="C5" s="27" t="s">
        <v>2</v>
      </c>
      <c r="D5" s="28" t="s">
        <v>37</v>
      </c>
      <c r="E5" s="27" t="s">
        <v>19</v>
      </c>
      <c r="F5" s="28" t="s">
        <v>10</v>
      </c>
      <c r="G5" s="28" t="s">
        <v>10</v>
      </c>
      <c r="H5" s="28" t="s">
        <v>9</v>
      </c>
      <c r="I5" s="27" t="s">
        <v>7</v>
      </c>
      <c r="J5" s="27" t="s">
        <v>13</v>
      </c>
      <c r="K5" s="27" t="s">
        <v>36</v>
      </c>
      <c r="L5" s="27" t="s">
        <v>29</v>
      </c>
      <c r="M5" s="27" t="s">
        <v>33</v>
      </c>
    </row>
    <row r="6" spans="1:13" x14ac:dyDescent="0.2">
      <c r="A6" s="3">
        <v>1</v>
      </c>
      <c r="B6" s="1" t="s">
        <v>51</v>
      </c>
      <c r="C6" s="10">
        <v>4000000</v>
      </c>
      <c r="D6" s="31" t="s">
        <v>38</v>
      </c>
      <c r="E6" s="14">
        <v>0.5</v>
      </c>
      <c r="F6" s="10">
        <f>C6*(1+E6)</f>
        <v>6000000</v>
      </c>
      <c r="G6" s="11">
        <f t="shared" ref="G6:G69" si="0">F6-C6</f>
        <v>2000000</v>
      </c>
      <c r="H6" s="7" t="str">
        <f>IF(F6&gt;=Variables!$B$8,Variables!$A$8,IF(AND(F6&lt;Variables!$C$9,F6&gt;=Variables!$B$9),Variables!$A$9,IF(AND(F6&lt;Variables!$C$10,F6&gt;=Variables!$B$10),Variables!$A$10,IF(F6&lt;Variables!B11,Variables!A11,"Error"))))</f>
        <v>High</v>
      </c>
      <c r="I6" s="14" t="s">
        <v>5</v>
      </c>
      <c r="J6" s="12" t="str">
        <f>VLOOKUP(H6,Variables!$A$16:$D$18,MATCH(I6,Variables!$A$15:$D$15,0),0)</f>
        <v>A</v>
      </c>
      <c r="K6" s="31" t="s">
        <v>5</v>
      </c>
      <c r="L6" s="14" t="s">
        <v>31</v>
      </c>
      <c r="M6" s="30" t="str">
        <f t="shared" ref="M6:M69" si="1">HYPERLINK(CONCATENATE("https://www.google.com/search?q=",B6),"Search")</f>
        <v>Search</v>
      </c>
    </row>
    <row r="7" spans="1:13" x14ac:dyDescent="0.2">
      <c r="A7" s="3">
        <v>2</v>
      </c>
      <c r="B7" s="1" t="s">
        <v>52</v>
      </c>
      <c r="C7" s="10">
        <v>3600000</v>
      </c>
      <c r="D7" s="31" t="s">
        <v>38</v>
      </c>
      <c r="E7" s="14">
        <v>0</v>
      </c>
      <c r="F7" s="10">
        <f t="shared" ref="F6:F69" si="2">C7*(1+E7)</f>
        <v>3600000</v>
      </c>
      <c r="G7" s="11">
        <f t="shared" si="0"/>
        <v>0</v>
      </c>
      <c r="H7" s="12" t="str">
        <f>IF(F7&gt;=Variables!$B$8,Variables!$A$8,IF(AND(F7&lt;Variables!$C$9,F7&gt;=Variables!$B$9),Variables!$A$9,IF(AND(F7&lt;Variables!$C$10,F7&gt;=Variables!$B$10),Variables!$A$10,IF(F7&lt;Variables!B12,Variables!A12,"Error"))))</f>
        <v>High</v>
      </c>
      <c r="I7" s="14" t="s">
        <v>5</v>
      </c>
      <c r="J7" s="12" t="str">
        <f>VLOOKUP(H7,Variables!$A$16:$D$18,MATCH(I7,Variables!$A$15:$D$15,0),0)</f>
        <v>A</v>
      </c>
      <c r="K7" s="31" t="s">
        <v>5</v>
      </c>
      <c r="L7" s="14" t="s">
        <v>31</v>
      </c>
      <c r="M7" s="30" t="str">
        <f t="shared" si="1"/>
        <v>Search</v>
      </c>
    </row>
    <row r="8" spans="1:13" x14ac:dyDescent="0.2">
      <c r="A8" s="3">
        <v>3</v>
      </c>
      <c r="B8" s="1" t="s">
        <v>53</v>
      </c>
      <c r="C8" s="10">
        <v>3240000</v>
      </c>
      <c r="D8" s="31" t="s">
        <v>38</v>
      </c>
      <c r="E8" s="14">
        <v>0</v>
      </c>
      <c r="F8" s="10">
        <f t="shared" si="2"/>
        <v>3240000</v>
      </c>
      <c r="G8" s="11">
        <f t="shared" si="0"/>
        <v>0</v>
      </c>
      <c r="H8" s="12" t="str">
        <f>IF(F8&gt;=Variables!$B$8,Variables!$A$8,IF(AND(F8&lt;Variables!$C$9,F8&gt;=Variables!$B$9),Variables!$A$9,IF(AND(F8&lt;Variables!$C$10,F8&gt;=Variables!$B$10),Variables!$A$10,IF(F8&lt;Variables!#REF!,Variables!#REF!,"Error"))))</f>
        <v>High</v>
      </c>
      <c r="I8" s="14" t="s">
        <v>5</v>
      </c>
      <c r="J8" s="12" t="str">
        <f>VLOOKUP(H8,Variables!$A$16:$D$18,MATCH(I8,Variables!$A$15:$D$15,0),0)</f>
        <v>A</v>
      </c>
      <c r="K8" s="31" t="s">
        <v>5</v>
      </c>
      <c r="L8" s="14" t="s">
        <v>31</v>
      </c>
      <c r="M8" s="30" t="str">
        <f t="shared" si="1"/>
        <v>Search</v>
      </c>
    </row>
    <row r="9" spans="1:13" x14ac:dyDescent="0.2">
      <c r="A9" s="3">
        <v>4</v>
      </c>
      <c r="B9" s="1" t="s">
        <v>54</v>
      </c>
      <c r="C9" s="10">
        <v>2916000</v>
      </c>
      <c r="D9" s="31" t="s">
        <v>38</v>
      </c>
      <c r="E9" s="14">
        <v>0</v>
      </c>
      <c r="F9" s="10">
        <f t="shared" si="2"/>
        <v>2916000</v>
      </c>
      <c r="G9" s="11">
        <f t="shared" si="0"/>
        <v>0</v>
      </c>
      <c r="H9" s="12" t="str">
        <f>IF(F9&gt;=Variables!$B$8,Variables!$A$8,IF(AND(F9&lt;Variables!$C$9,F9&gt;=Variables!$B$9),Variables!$A$9,IF(AND(F9&lt;Variables!$C$10,F9&gt;=Variables!$B$10),Variables!$A$10,IF(F9&lt;Variables!#REF!,Variables!#REF!,"Error"))))</f>
        <v>High</v>
      </c>
      <c r="I9" s="14" t="s">
        <v>5</v>
      </c>
      <c r="J9" s="12" t="str">
        <f>VLOOKUP(H9,Variables!$A$16:$D$18,MATCH(I9,Variables!$A$15:$D$15,0),0)</f>
        <v>A</v>
      </c>
      <c r="K9" s="31" t="s">
        <v>5</v>
      </c>
      <c r="L9" s="14" t="s">
        <v>31</v>
      </c>
      <c r="M9" s="30" t="str">
        <f t="shared" si="1"/>
        <v>Search</v>
      </c>
    </row>
    <row r="10" spans="1:13" x14ac:dyDescent="0.2">
      <c r="A10" s="3">
        <v>5</v>
      </c>
      <c r="B10" s="1" t="s">
        <v>55</v>
      </c>
      <c r="C10" s="10">
        <v>2624400</v>
      </c>
      <c r="D10" s="31" t="s">
        <v>38</v>
      </c>
      <c r="E10" s="14">
        <v>0</v>
      </c>
      <c r="F10" s="10">
        <f t="shared" si="2"/>
        <v>2624400</v>
      </c>
      <c r="G10" s="11">
        <f t="shared" si="0"/>
        <v>0</v>
      </c>
      <c r="H10" s="12" t="str">
        <f>IF(F10&gt;=Variables!$B$8,Variables!$A$8,IF(AND(F10&lt;Variables!$C$9,F10&gt;=Variables!$B$9),Variables!$A$9,IF(AND(F10&lt;Variables!$C$10,F10&gt;=Variables!$B$10),Variables!$A$10,IF(F10&lt;Variables!#REF!,Variables!#REF!,"Error"))))</f>
        <v>High</v>
      </c>
      <c r="I10" s="14" t="s">
        <v>5</v>
      </c>
      <c r="J10" s="12" t="str">
        <f>VLOOKUP(H10,Variables!$A$16:$D$18,MATCH(I10,Variables!$A$15:$D$15,0),0)</f>
        <v>A</v>
      </c>
      <c r="K10" s="31" t="s">
        <v>5</v>
      </c>
      <c r="L10" s="14" t="s">
        <v>31</v>
      </c>
      <c r="M10" s="30" t="str">
        <f t="shared" si="1"/>
        <v>Search</v>
      </c>
    </row>
    <row r="11" spans="1:13" x14ac:dyDescent="0.2">
      <c r="A11" s="3">
        <v>6</v>
      </c>
      <c r="B11" s="1" t="s">
        <v>56</v>
      </c>
      <c r="C11" s="10">
        <v>2361960</v>
      </c>
      <c r="D11" s="31" t="s">
        <v>38</v>
      </c>
      <c r="E11" s="14">
        <v>0</v>
      </c>
      <c r="F11" s="10">
        <f t="shared" si="2"/>
        <v>2361960</v>
      </c>
      <c r="G11" s="11">
        <f t="shared" si="0"/>
        <v>0</v>
      </c>
      <c r="H11" s="12" t="str">
        <f>IF(F11&gt;=Variables!$B$8,Variables!$A$8,IF(AND(F11&lt;Variables!$C$9,F11&gt;=Variables!$B$9),Variables!$A$9,IF(AND(F11&lt;Variables!$C$10,F11&gt;=Variables!$B$10),Variables!$A$10,IF(F11&lt;Variables!#REF!,Variables!#REF!,"Error"))))</f>
        <v>High</v>
      </c>
      <c r="I11" s="14" t="s">
        <v>5</v>
      </c>
      <c r="J11" s="12" t="str">
        <f>VLOOKUP(H11,Variables!$A$16:$D$18,MATCH(I11,Variables!$A$15:$D$15,0),0)</f>
        <v>A</v>
      </c>
      <c r="K11" s="31" t="s">
        <v>5</v>
      </c>
      <c r="L11" s="14" t="s">
        <v>31</v>
      </c>
      <c r="M11" s="30" t="str">
        <f t="shared" si="1"/>
        <v>Search</v>
      </c>
    </row>
    <row r="12" spans="1:13" x14ac:dyDescent="0.2">
      <c r="A12" s="3">
        <v>7</v>
      </c>
      <c r="B12" s="1" t="s">
        <v>57</v>
      </c>
      <c r="C12" s="10">
        <v>2125764</v>
      </c>
      <c r="D12" s="31" t="s">
        <v>38</v>
      </c>
      <c r="E12" s="14">
        <v>0</v>
      </c>
      <c r="F12" s="10">
        <f t="shared" si="2"/>
        <v>2125764</v>
      </c>
      <c r="G12" s="11">
        <f t="shared" si="0"/>
        <v>0</v>
      </c>
      <c r="H12" s="12" t="str">
        <f>IF(F12&gt;=Variables!$B$8,Variables!$A$8,IF(AND(F12&lt;Variables!$C$9,F12&gt;=Variables!$B$9),Variables!$A$9,IF(AND(F12&lt;Variables!$C$10,F12&gt;=Variables!$B$10),Variables!$A$10,IF(F12&lt;Variables!#REF!,Variables!#REF!,"Error"))))</f>
        <v>High</v>
      </c>
      <c r="I12" s="14" t="s">
        <v>5</v>
      </c>
      <c r="J12" s="12" t="str">
        <f>VLOOKUP(H12,Variables!$A$16:$D$18,MATCH(I12,Variables!$A$15:$D$15,0),0)</f>
        <v>A</v>
      </c>
      <c r="K12" s="31" t="s">
        <v>5</v>
      </c>
      <c r="L12" s="14" t="s">
        <v>31</v>
      </c>
      <c r="M12" s="30" t="str">
        <f t="shared" si="1"/>
        <v>Search</v>
      </c>
    </row>
    <row r="13" spans="1:13" x14ac:dyDescent="0.2">
      <c r="A13" s="3">
        <v>8</v>
      </c>
      <c r="B13" s="1" t="s">
        <v>58</v>
      </c>
      <c r="C13" s="10">
        <v>1913187.6</v>
      </c>
      <c r="D13" s="31" t="s">
        <v>38</v>
      </c>
      <c r="E13" s="14">
        <v>0</v>
      </c>
      <c r="F13" s="10">
        <f t="shared" si="2"/>
        <v>1913187.6</v>
      </c>
      <c r="G13" s="11">
        <f t="shared" si="0"/>
        <v>0</v>
      </c>
      <c r="H13" s="12" t="str">
        <f>IF(F13&gt;=Variables!$B$8,Variables!$A$8,IF(AND(F13&lt;Variables!$C$9,F13&gt;=Variables!$B$9),Variables!$A$9,IF(AND(F13&lt;Variables!$C$10,F13&gt;=Variables!$B$10),Variables!$A$10,IF(F13&lt;Variables!#REF!,Variables!#REF!,"Error"))))</f>
        <v>High</v>
      </c>
      <c r="I13" s="14" t="s">
        <v>5</v>
      </c>
      <c r="J13" s="12" t="str">
        <f>VLOOKUP(H13,Variables!$A$16:$D$18,MATCH(I13,Variables!$A$15:$D$15,0),0)</f>
        <v>A</v>
      </c>
      <c r="K13" s="31" t="s">
        <v>5</v>
      </c>
      <c r="L13" s="14" t="s">
        <v>31</v>
      </c>
      <c r="M13" s="30" t="str">
        <f t="shared" si="1"/>
        <v>Search</v>
      </c>
    </row>
    <row r="14" spans="1:13" x14ac:dyDescent="0.2">
      <c r="A14" s="3">
        <v>9</v>
      </c>
      <c r="B14" s="1" t="s">
        <v>59</v>
      </c>
      <c r="C14" s="10">
        <v>1721868.84</v>
      </c>
      <c r="D14" s="31" t="s">
        <v>38</v>
      </c>
      <c r="E14" s="14">
        <v>0</v>
      </c>
      <c r="F14" s="10">
        <f t="shared" si="2"/>
        <v>1721868.84</v>
      </c>
      <c r="G14" s="11">
        <f t="shared" si="0"/>
        <v>0</v>
      </c>
      <c r="H14" s="12" t="str">
        <f>IF(F14&gt;=Variables!$B$8,Variables!$A$8,IF(AND(F14&lt;Variables!$C$9,F14&gt;=Variables!$B$9),Variables!$A$9,IF(AND(F14&lt;Variables!$C$10,F14&gt;=Variables!$B$10),Variables!$A$10,IF(F14&lt;Variables!#REF!,Variables!#REF!,"Error"))))</f>
        <v>High</v>
      </c>
      <c r="I14" s="14" t="s">
        <v>5</v>
      </c>
      <c r="J14" s="12" t="str">
        <f>VLOOKUP(H14,Variables!$A$16:$D$18,MATCH(I14,Variables!$A$15:$D$15,0),0)</f>
        <v>A</v>
      </c>
      <c r="K14" s="31" t="s">
        <v>5</v>
      </c>
      <c r="L14" s="14" t="s">
        <v>31</v>
      </c>
      <c r="M14" s="30" t="str">
        <f t="shared" si="1"/>
        <v>Search</v>
      </c>
    </row>
    <row r="15" spans="1:13" x14ac:dyDescent="0.2">
      <c r="A15" s="3">
        <v>10</v>
      </c>
      <c r="B15" s="1" t="s">
        <v>60</v>
      </c>
      <c r="C15" s="10">
        <v>1549681.956</v>
      </c>
      <c r="D15" s="31" t="s">
        <v>38</v>
      </c>
      <c r="E15" s="14">
        <v>0</v>
      </c>
      <c r="F15" s="10">
        <f t="shared" si="2"/>
        <v>1549681.956</v>
      </c>
      <c r="G15" s="11">
        <f t="shared" si="0"/>
        <v>0</v>
      </c>
      <c r="H15" s="12" t="str">
        <f>IF(F15&gt;=Variables!$B$8,Variables!$A$8,IF(AND(F15&lt;Variables!$C$9,F15&gt;=Variables!$B$9),Variables!$A$9,IF(AND(F15&lt;Variables!$C$10,F15&gt;=Variables!$B$10),Variables!$A$10,IF(F15&lt;Variables!#REF!,Variables!#REF!,"Error"))))</f>
        <v>High</v>
      </c>
      <c r="I15" s="14" t="s">
        <v>5</v>
      </c>
      <c r="J15" s="12" t="str">
        <f>VLOOKUP(H15,Variables!$A$16:$D$18,MATCH(I15,Variables!$A$15:$D$15,0),0)</f>
        <v>A</v>
      </c>
      <c r="K15" s="31" t="s">
        <v>5</v>
      </c>
      <c r="L15" s="14" t="s">
        <v>31</v>
      </c>
      <c r="M15" s="30" t="str">
        <f t="shared" si="1"/>
        <v>Search</v>
      </c>
    </row>
    <row r="16" spans="1:13" x14ac:dyDescent="0.2">
      <c r="A16" s="3">
        <v>11</v>
      </c>
      <c r="B16" s="1" t="s">
        <v>61</v>
      </c>
      <c r="C16" s="10">
        <v>1394713.7604</v>
      </c>
      <c r="D16" s="31" t="s">
        <v>38</v>
      </c>
      <c r="E16" s="14">
        <v>0</v>
      </c>
      <c r="F16" s="10">
        <f t="shared" si="2"/>
        <v>1394713.7604</v>
      </c>
      <c r="G16" s="11">
        <f t="shared" si="0"/>
        <v>0</v>
      </c>
      <c r="H16" s="12" t="str">
        <f>IF(F16&gt;=Variables!$B$8,Variables!$A$8,IF(AND(F16&lt;Variables!$C$9,F16&gt;=Variables!$B$9),Variables!$A$9,IF(AND(F16&lt;Variables!$C$10,F16&gt;=Variables!$B$10),Variables!$A$10,IF(F16&lt;Variables!#REF!,Variables!#REF!,"Error"))))</f>
        <v>High</v>
      </c>
      <c r="I16" s="14" t="s">
        <v>5</v>
      </c>
      <c r="J16" s="12" t="str">
        <f>VLOOKUP(H16,Variables!$A$16:$D$18,MATCH(I16,Variables!$A$15:$D$15,0),0)</f>
        <v>A</v>
      </c>
      <c r="K16" s="31" t="s">
        <v>5</v>
      </c>
      <c r="L16" s="14" t="s">
        <v>31</v>
      </c>
      <c r="M16" s="30" t="str">
        <f t="shared" si="1"/>
        <v>Search</v>
      </c>
    </row>
    <row r="17" spans="1:13" x14ac:dyDescent="0.2">
      <c r="A17" s="3">
        <v>12</v>
      </c>
      <c r="B17" s="1" t="s">
        <v>62</v>
      </c>
      <c r="C17" s="10">
        <v>1255242.38436</v>
      </c>
      <c r="D17" s="31" t="s">
        <v>38</v>
      </c>
      <c r="E17" s="14">
        <v>0</v>
      </c>
      <c r="F17" s="10">
        <f t="shared" si="2"/>
        <v>1255242.38436</v>
      </c>
      <c r="G17" s="11">
        <f t="shared" si="0"/>
        <v>0</v>
      </c>
      <c r="H17" s="12" t="str">
        <f>IF(F17&gt;=Variables!$B$8,Variables!$A$8,IF(AND(F17&lt;Variables!$C$9,F17&gt;=Variables!$B$9),Variables!$A$9,IF(AND(F17&lt;Variables!$C$10,F17&gt;=Variables!$B$10),Variables!$A$10,IF(F17&lt;Variables!#REF!,Variables!#REF!,"Error"))))</f>
        <v>High</v>
      </c>
      <c r="I17" s="14" t="s">
        <v>5</v>
      </c>
      <c r="J17" s="12" t="str">
        <f>VLOOKUP(H17,Variables!$A$16:$D$18,MATCH(I17,Variables!$A$15:$D$15,0),0)</f>
        <v>A</v>
      </c>
      <c r="K17" s="31" t="s">
        <v>5</v>
      </c>
      <c r="L17" s="14" t="s">
        <v>31</v>
      </c>
      <c r="M17" s="30" t="str">
        <f t="shared" si="1"/>
        <v>Search</v>
      </c>
    </row>
    <row r="18" spans="1:13" x14ac:dyDescent="0.2">
      <c r="A18" s="3">
        <v>13</v>
      </c>
      <c r="B18" s="1" t="s">
        <v>63</v>
      </c>
      <c r="C18" s="10">
        <v>1129718.1459240001</v>
      </c>
      <c r="D18" s="31" t="s">
        <v>38</v>
      </c>
      <c r="E18" s="14">
        <v>0</v>
      </c>
      <c r="F18" s="10">
        <f t="shared" si="2"/>
        <v>1129718.1459240001</v>
      </c>
      <c r="G18" s="11">
        <f t="shared" si="0"/>
        <v>0</v>
      </c>
      <c r="H18" s="12" t="str">
        <f>IF(F18&gt;=Variables!$B$8,Variables!$A$8,IF(AND(F18&lt;Variables!$C$9,F18&gt;=Variables!$B$9),Variables!$A$9,IF(AND(F18&lt;Variables!$C$10,F18&gt;=Variables!$B$10),Variables!$A$10,IF(F18&lt;Variables!B14,Variables!A14,"Error"))))</f>
        <v>High</v>
      </c>
      <c r="I18" s="14" t="s">
        <v>5</v>
      </c>
      <c r="J18" s="12" t="str">
        <f>VLOOKUP(H18,Variables!$A$16:$D$18,MATCH(I18,Variables!$A$15:$D$15,0),0)</f>
        <v>A</v>
      </c>
      <c r="K18" s="31" t="s">
        <v>5</v>
      </c>
      <c r="L18" s="14" t="s">
        <v>31</v>
      </c>
      <c r="M18" s="30" t="str">
        <f t="shared" si="1"/>
        <v>Search</v>
      </c>
    </row>
    <row r="19" spans="1:13" x14ac:dyDescent="0.2">
      <c r="A19" s="3">
        <v>14</v>
      </c>
      <c r="B19" s="1" t="s">
        <v>64</v>
      </c>
      <c r="C19" s="10">
        <v>1016746.3313316001</v>
      </c>
      <c r="D19" s="31" t="s">
        <v>38</v>
      </c>
      <c r="E19" s="14">
        <v>0</v>
      </c>
      <c r="F19" s="10">
        <f t="shared" si="2"/>
        <v>1016746.3313316001</v>
      </c>
      <c r="G19" s="11">
        <f t="shared" si="0"/>
        <v>0</v>
      </c>
      <c r="H19" s="12" t="str">
        <f>IF(F19&gt;=Variables!$B$8,Variables!$A$8,IF(AND(F19&lt;Variables!$C$9,F19&gt;=Variables!$B$9),Variables!$A$9,IF(AND(F19&lt;Variables!$C$10,F19&gt;=Variables!$B$10),Variables!$A$10,IF(F19&lt;Variables!B15,Variables!A15,"Error"))))</f>
        <v>High</v>
      </c>
      <c r="I19" s="14" t="s">
        <v>5</v>
      </c>
      <c r="J19" s="12" t="str">
        <f>VLOOKUP(H19,Variables!$A$16:$D$18,MATCH(I19,Variables!$A$15:$D$15,0),0)</f>
        <v>A</v>
      </c>
      <c r="K19" s="31" t="s">
        <v>5</v>
      </c>
      <c r="L19" s="14" t="s">
        <v>31</v>
      </c>
      <c r="M19" s="30" t="str">
        <f t="shared" si="1"/>
        <v>Search</v>
      </c>
    </row>
    <row r="20" spans="1:13" x14ac:dyDescent="0.2">
      <c r="A20" s="3">
        <v>15</v>
      </c>
      <c r="B20" s="1" t="s">
        <v>65</v>
      </c>
      <c r="C20" s="10">
        <v>915071.69819844014</v>
      </c>
      <c r="D20" s="31" t="s">
        <v>38</v>
      </c>
      <c r="E20" s="14">
        <v>0</v>
      </c>
      <c r="F20" s="10">
        <f t="shared" si="2"/>
        <v>915071.69819844014</v>
      </c>
      <c r="G20" s="11">
        <f t="shared" si="0"/>
        <v>0</v>
      </c>
      <c r="H20" s="12" t="str">
        <f>IF(F20&gt;=Variables!$B$8,Variables!$A$8,IF(AND(F20&lt;Variables!$C$9,F20&gt;=Variables!$B$9),Variables!$A$9,IF(AND(F20&lt;Variables!$C$10,F20&gt;=Variables!$B$10),Variables!$A$10,IF(F20&lt;Variables!B16,Variables!A16,"Error"))))</f>
        <v>High</v>
      </c>
      <c r="I20" s="14" t="s">
        <v>5</v>
      </c>
      <c r="J20" s="12" t="str">
        <f>VLOOKUP(H20,Variables!$A$16:$D$18,MATCH(I20,Variables!$A$15:$D$15,0),0)</f>
        <v>A</v>
      </c>
      <c r="K20" s="31" t="s">
        <v>5</v>
      </c>
      <c r="L20" s="14" t="s">
        <v>31</v>
      </c>
      <c r="M20" s="30" t="str">
        <f t="shared" si="1"/>
        <v>Search</v>
      </c>
    </row>
    <row r="21" spans="1:13" x14ac:dyDescent="0.2">
      <c r="A21" s="3">
        <v>16</v>
      </c>
      <c r="B21" s="1" t="s">
        <v>66</v>
      </c>
      <c r="C21" s="10">
        <v>823564.52837859618</v>
      </c>
      <c r="D21" s="31" t="s">
        <v>38</v>
      </c>
      <c r="E21" s="14">
        <v>0</v>
      </c>
      <c r="F21" s="10">
        <f t="shared" si="2"/>
        <v>823564.52837859618</v>
      </c>
      <c r="G21" s="11">
        <f t="shared" si="0"/>
        <v>0</v>
      </c>
      <c r="H21" s="12" t="str">
        <f>IF(F21&gt;=Variables!$B$8,Variables!$A$8,IF(AND(F21&lt;Variables!$C$9,F21&gt;=Variables!$B$9),Variables!$A$9,IF(AND(F21&lt;Variables!$C$10,F21&gt;=Variables!$B$10),Variables!$A$10,IF(F21&lt;Variables!B17,Variables!A17,"Error"))))</f>
        <v>High</v>
      </c>
      <c r="I21" s="14" t="s">
        <v>5</v>
      </c>
      <c r="J21" s="12" t="str">
        <f>VLOOKUP(H21,Variables!$A$16:$D$18,MATCH(I21,Variables!$A$15:$D$15,0),0)</f>
        <v>A</v>
      </c>
      <c r="K21" s="31" t="s">
        <v>5</v>
      </c>
      <c r="L21" s="14" t="s">
        <v>31</v>
      </c>
      <c r="M21" s="30" t="str">
        <f t="shared" si="1"/>
        <v>Search</v>
      </c>
    </row>
    <row r="22" spans="1:13" x14ac:dyDescent="0.2">
      <c r="A22" s="3">
        <v>17</v>
      </c>
      <c r="B22" s="1" t="s">
        <v>67</v>
      </c>
      <c r="C22" s="10">
        <v>741208.07554073655</v>
      </c>
      <c r="D22" s="31" t="s">
        <v>38</v>
      </c>
      <c r="E22" s="14">
        <v>0</v>
      </c>
      <c r="F22" s="10">
        <f t="shared" si="2"/>
        <v>741208.07554073655</v>
      </c>
      <c r="G22" s="11">
        <f t="shared" si="0"/>
        <v>0</v>
      </c>
      <c r="H22" s="12" t="str">
        <f>IF(F22&gt;=Variables!$B$8,Variables!$A$8,IF(AND(F22&lt;Variables!$C$9,F22&gt;=Variables!$B$9),Variables!$A$9,IF(AND(F22&lt;Variables!$C$10,F22&gt;=Variables!$B$10),Variables!$A$10,IF(F22&lt;Variables!B18,Variables!A18,"Error"))))</f>
        <v>High</v>
      </c>
      <c r="I22" s="14" t="s">
        <v>5</v>
      </c>
      <c r="J22" s="12" t="str">
        <f>VLOOKUP(H22,Variables!$A$16:$D$18,MATCH(I22,Variables!$A$15:$D$15,0),0)</f>
        <v>A</v>
      </c>
      <c r="K22" s="31" t="s">
        <v>5</v>
      </c>
      <c r="L22" s="14" t="s">
        <v>31</v>
      </c>
      <c r="M22" s="30" t="str">
        <f t="shared" si="1"/>
        <v>Search</v>
      </c>
    </row>
    <row r="23" spans="1:13" x14ac:dyDescent="0.2">
      <c r="A23" s="3">
        <v>18</v>
      </c>
      <c r="B23" s="1" t="s">
        <v>68</v>
      </c>
      <c r="C23" s="10">
        <v>667087.26798666292</v>
      </c>
      <c r="D23" s="31" t="s">
        <v>38</v>
      </c>
      <c r="E23" s="14">
        <v>0</v>
      </c>
      <c r="F23" s="10">
        <f t="shared" si="2"/>
        <v>667087.26798666292</v>
      </c>
      <c r="G23" s="11">
        <f t="shared" si="0"/>
        <v>0</v>
      </c>
      <c r="H23" s="12" t="str">
        <f>IF(F23&gt;=Variables!$B$8,Variables!$A$8,IF(AND(F23&lt;Variables!$C$9,F23&gt;=Variables!$B$9),Variables!$A$9,IF(AND(F23&lt;Variables!$C$10,F23&gt;=Variables!$B$10),Variables!$A$10,IF(F23&lt;Variables!B19,Variables!A19,"Error"))))</f>
        <v>High</v>
      </c>
      <c r="I23" s="14" t="s">
        <v>5</v>
      </c>
      <c r="J23" s="12" t="str">
        <f>VLOOKUP(H23,Variables!$A$16:$D$18,MATCH(I23,Variables!$A$15:$D$15,0),0)</f>
        <v>A</v>
      </c>
      <c r="K23" s="31" t="s">
        <v>5</v>
      </c>
      <c r="L23" s="14" t="s">
        <v>31</v>
      </c>
      <c r="M23" s="30" t="str">
        <f t="shared" si="1"/>
        <v>Search</v>
      </c>
    </row>
    <row r="24" spans="1:13" x14ac:dyDescent="0.2">
      <c r="A24" s="3">
        <v>19</v>
      </c>
      <c r="B24" s="1" t="s">
        <v>69</v>
      </c>
      <c r="C24" s="10">
        <v>600378.54118799663</v>
      </c>
      <c r="D24" s="31" t="s">
        <v>38</v>
      </c>
      <c r="E24" s="14">
        <v>0</v>
      </c>
      <c r="F24" s="10">
        <f t="shared" si="2"/>
        <v>600378.54118799663</v>
      </c>
      <c r="G24" s="11">
        <f t="shared" si="0"/>
        <v>0</v>
      </c>
      <c r="H24" s="12" t="str">
        <f>IF(F24&gt;=Variables!$B$8,Variables!$A$8,IF(AND(F24&lt;Variables!$C$9,F24&gt;=Variables!$B$9),Variables!$A$9,IF(AND(F24&lt;Variables!$C$10,F24&gt;=Variables!$B$10),Variables!$A$10,IF(F24&lt;Variables!B20,Variables!A20,"Error"))))</f>
        <v>High</v>
      </c>
      <c r="I24" s="14" t="s">
        <v>5</v>
      </c>
      <c r="J24" s="12" t="str">
        <f>VLOOKUP(H24,Variables!$A$16:$D$18,MATCH(I24,Variables!$A$15:$D$15,0),0)</f>
        <v>A</v>
      </c>
      <c r="K24" s="31" t="s">
        <v>5</v>
      </c>
      <c r="L24" s="14" t="s">
        <v>31</v>
      </c>
      <c r="M24" s="30" t="str">
        <f t="shared" si="1"/>
        <v>Search</v>
      </c>
    </row>
    <row r="25" spans="1:13" x14ac:dyDescent="0.2">
      <c r="A25" s="3">
        <v>20</v>
      </c>
      <c r="B25" s="1" t="s">
        <v>70</v>
      </c>
      <c r="C25" s="10">
        <v>540340.68706919695</v>
      </c>
      <c r="D25" s="31" t="s">
        <v>38</v>
      </c>
      <c r="E25" s="14">
        <v>0</v>
      </c>
      <c r="F25" s="10">
        <f t="shared" si="2"/>
        <v>540340.68706919695</v>
      </c>
      <c r="G25" s="11">
        <f t="shared" si="0"/>
        <v>0</v>
      </c>
      <c r="H25" s="12" t="str">
        <f>IF(F25&gt;=Variables!$B$8,Variables!$A$8,IF(AND(F25&lt;Variables!$C$9,F25&gt;=Variables!$B$9),Variables!$A$9,IF(AND(F25&lt;Variables!$C$10,F25&gt;=Variables!$B$10),Variables!$A$10,IF(F25&lt;Variables!B21,Variables!A21,"Error"))))</f>
        <v>High</v>
      </c>
      <c r="I25" s="14" t="s">
        <v>5</v>
      </c>
      <c r="J25" s="12" t="str">
        <f>VLOOKUP(H25,Variables!$A$16:$D$18,MATCH(I25,Variables!$A$15:$D$15,0),0)</f>
        <v>A</v>
      </c>
      <c r="K25" s="31" t="s">
        <v>5</v>
      </c>
      <c r="L25" s="14" t="s">
        <v>31</v>
      </c>
      <c r="M25" s="30" t="str">
        <f t="shared" si="1"/>
        <v>Search</v>
      </c>
    </row>
    <row r="26" spans="1:13" x14ac:dyDescent="0.2">
      <c r="A26" s="3">
        <v>21</v>
      </c>
      <c r="B26" s="1" t="s">
        <v>71</v>
      </c>
      <c r="C26" s="10">
        <v>486306.61836227728</v>
      </c>
      <c r="D26" s="31" t="s">
        <v>38</v>
      </c>
      <c r="E26" s="14">
        <v>0</v>
      </c>
      <c r="F26" s="10">
        <f t="shared" si="2"/>
        <v>486306.61836227728</v>
      </c>
      <c r="G26" s="11">
        <f t="shared" si="0"/>
        <v>0</v>
      </c>
      <c r="H26" s="12" t="str">
        <f>IF(F26&gt;=Variables!$B$8,Variables!$A$8,IF(AND(F26&lt;Variables!$C$9,F26&gt;=Variables!$B$9),Variables!$A$9,IF(AND(F26&lt;Variables!$C$10,F26&gt;=Variables!$B$10),Variables!$A$10,IF(F26&lt;Variables!B22,Variables!A23,"Error"))))</f>
        <v>Medium</v>
      </c>
      <c r="I26" s="14" t="s">
        <v>5</v>
      </c>
      <c r="J26" s="12" t="str">
        <f>VLOOKUP(H26,Variables!$A$16:$D$18,MATCH(I26,Variables!$A$15:$D$15,0),0)</f>
        <v>B</v>
      </c>
      <c r="K26" s="31" t="s">
        <v>5</v>
      </c>
      <c r="L26" s="14" t="s">
        <v>31</v>
      </c>
      <c r="M26" s="30" t="str">
        <f t="shared" si="1"/>
        <v>Search</v>
      </c>
    </row>
    <row r="27" spans="1:13" x14ac:dyDescent="0.2">
      <c r="A27" s="3">
        <v>22</v>
      </c>
      <c r="B27" s="1" t="s">
        <v>72</v>
      </c>
      <c r="C27" s="10">
        <v>437675.95652604959</v>
      </c>
      <c r="D27" s="31" t="s">
        <v>38</v>
      </c>
      <c r="E27" s="14">
        <v>0</v>
      </c>
      <c r="F27" s="10">
        <f t="shared" si="2"/>
        <v>437675.95652604959</v>
      </c>
      <c r="G27" s="11">
        <f t="shared" si="0"/>
        <v>0</v>
      </c>
      <c r="H27" s="12" t="str">
        <f>IF(F27&gt;=Variables!$B$8,Variables!$A$8,IF(AND(F27&lt;Variables!$C$9,F27&gt;=Variables!$B$9),Variables!$A$9,IF(AND(F27&lt;Variables!$C$10,F27&gt;=Variables!$B$10),Variables!$A$10,IF(F27&lt;Variables!B23,Variables!A24,"Error"))))</f>
        <v>Medium</v>
      </c>
      <c r="I27" s="14" t="s">
        <v>5</v>
      </c>
      <c r="J27" s="12" t="str">
        <f>VLOOKUP(H27,Variables!$A$16:$D$18,MATCH(I27,Variables!$A$15:$D$15,0),0)</f>
        <v>B</v>
      </c>
      <c r="K27" s="31" t="s">
        <v>5</v>
      </c>
      <c r="L27" s="14" t="s">
        <v>31</v>
      </c>
      <c r="M27" s="30" t="str">
        <f t="shared" si="1"/>
        <v>Search</v>
      </c>
    </row>
    <row r="28" spans="1:13" x14ac:dyDescent="0.2">
      <c r="A28" s="3">
        <v>23</v>
      </c>
      <c r="B28" s="1" t="s">
        <v>73</v>
      </c>
      <c r="C28" s="10">
        <v>393908.36087344465</v>
      </c>
      <c r="D28" s="31" t="s">
        <v>38</v>
      </c>
      <c r="E28" s="14">
        <v>0</v>
      </c>
      <c r="F28" s="10">
        <f t="shared" si="2"/>
        <v>393908.36087344465</v>
      </c>
      <c r="G28" s="11">
        <f t="shared" si="0"/>
        <v>0</v>
      </c>
      <c r="H28" s="12" t="str">
        <f>IF(F28&gt;=Variables!$B$8,Variables!$A$8,IF(AND(F28&lt;Variables!$C$9,F28&gt;=Variables!$B$9),Variables!$A$9,IF(AND(F28&lt;Variables!$C$10,F28&gt;=Variables!$B$10),Variables!$A$10,IF(F28&lt;Variables!B24,Variables!A25,"Error"))))</f>
        <v>Medium</v>
      </c>
      <c r="I28" s="14" t="s">
        <v>5</v>
      </c>
      <c r="J28" s="12" t="str">
        <f>VLOOKUP(H28,Variables!$A$16:$D$18,MATCH(I28,Variables!$A$15:$D$15,0),0)</f>
        <v>B</v>
      </c>
      <c r="K28" s="31" t="s">
        <v>5</v>
      </c>
      <c r="L28" s="14" t="s">
        <v>31</v>
      </c>
      <c r="M28" s="30" t="str">
        <f t="shared" si="1"/>
        <v>Search</v>
      </c>
    </row>
    <row r="29" spans="1:13" x14ac:dyDescent="0.2">
      <c r="A29" s="3">
        <v>24</v>
      </c>
      <c r="B29" s="1" t="s">
        <v>74</v>
      </c>
      <c r="C29" s="10">
        <v>354517.5247861002</v>
      </c>
      <c r="D29" s="31" t="s">
        <v>38</v>
      </c>
      <c r="E29" s="14">
        <v>0</v>
      </c>
      <c r="F29" s="10">
        <f t="shared" si="2"/>
        <v>354517.5247861002</v>
      </c>
      <c r="G29" s="11">
        <f t="shared" si="0"/>
        <v>0</v>
      </c>
      <c r="H29" s="12" t="str">
        <f>IF(F29&gt;=Variables!$B$8,Variables!$A$8,IF(AND(F29&lt;Variables!$C$9,F29&gt;=Variables!$B$9),Variables!$A$9,IF(AND(F29&lt;Variables!$C$10,F29&gt;=Variables!$B$10),Variables!$A$10,IF(F29&lt;Variables!B25,Variables!A26,"Error"))))</f>
        <v>Medium</v>
      </c>
      <c r="I29" s="14" t="s">
        <v>5</v>
      </c>
      <c r="J29" s="12" t="str">
        <f>VLOOKUP(H29,Variables!$A$16:$D$18,MATCH(I29,Variables!$A$15:$D$15,0),0)</f>
        <v>B</v>
      </c>
      <c r="K29" s="31" t="s">
        <v>5</v>
      </c>
      <c r="L29" s="14" t="s">
        <v>31</v>
      </c>
      <c r="M29" s="30" t="str">
        <f t="shared" si="1"/>
        <v>Search</v>
      </c>
    </row>
    <row r="30" spans="1:13" x14ac:dyDescent="0.2">
      <c r="A30" s="3">
        <v>25</v>
      </c>
      <c r="B30" s="1" t="s">
        <v>75</v>
      </c>
      <c r="C30" s="10">
        <v>319065.77230749017</v>
      </c>
      <c r="D30" s="31" t="s">
        <v>38</v>
      </c>
      <c r="E30" s="14">
        <v>0</v>
      </c>
      <c r="F30" s="10">
        <f t="shared" si="2"/>
        <v>319065.77230749017</v>
      </c>
      <c r="G30" s="11">
        <f t="shared" si="0"/>
        <v>0</v>
      </c>
      <c r="H30" s="12" t="str">
        <f>IF(F30&gt;=Variables!$B$8,Variables!$A$8,IF(AND(F30&lt;Variables!$C$9,F30&gt;=Variables!$B$9),Variables!$A$9,IF(AND(F30&lt;Variables!$C$10,F30&gt;=Variables!$B$10),Variables!$A$10,IF(F30&lt;Variables!B26,Variables!A27,"Error"))))</f>
        <v>Medium</v>
      </c>
      <c r="I30" s="14" t="s">
        <v>5</v>
      </c>
      <c r="J30" s="12" t="str">
        <f>VLOOKUP(H30,Variables!$A$16:$D$18,MATCH(I30,Variables!$A$15:$D$15,0),0)</f>
        <v>B</v>
      </c>
      <c r="K30" s="31" t="s">
        <v>5</v>
      </c>
      <c r="L30" s="14" t="s">
        <v>31</v>
      </c>
      <c r="M30" s="30" t="str">
        <f t="shared" si="1"/>
        <v>Search</v>
      </c>
    </row>
    <row r="31" spans="1:13" x14ac:dyDescent="0.2">
      <c r="A31" s="3">
        <v>26</v>
      </c>
      <c r="B31" s="1" t="s">
        <v>76</v>
      </c>
      <c r="C31" s="10">
        <v>287159.19507674116</v>
      </c>
      <c r="D31" s="31" t="s">
        <v>38</v>
      </c>
      <c r="E31" s="14">
        <v>0</v>
      </c>
      <c r="F31" s="10">
        <f t="shared" si="2"/>
        <v>287159.19507674116</v>
      </c>
      <c r="G31" s="11">
        <f t="shared" si="0"/>
        <v>0</v>
      </c>
      <c r="H31" s="12" t="str">
        <f>IF(F31&gt;=Variables!$B$8,Variables!$A$8,IF(AND(F31&lt;Variables!$C$9,F31&gt;=Variables!$B$9),Variables!$A$9,IF(AND(F31&lt;Variables!$C$10,F31&gt;=Variables!$B$10),Variables!$A$10,IF(F31&lt;Variables!B27,Variables!A28,"Error"))))</f>
        <v>Medium</v>
      </c>
      <c r="I31" s="14" t="s">
        <v>5</v>
      </c>
      <c r="J31" s="12" t="str">
        <f>VLOOKUP(H31,Variables!$A$16:$D$18,MATCH(I31,Variables!$A$15:$D$15,0),0)</f>
        <v>B</v>
      </c>
      <c r="K31" s="31" t="s">
        <v>5</v>
      </c>
      <c r="L31" s="14" t="s">
        <v>31</v>
      </c>
      <c r="M31" s="30" t="str">
        <f t="shared" si="1"/>
        <v>Search</v>
      </c>
    </row>
    <row r="32" spans="1:13" x14ac:dyDescent="0.2">
      <c r="A32" s="3">
        <v>27</v>
      </c>
      <c r="B32" s="1" t="s">
        <v>77</v>
      </c>
      <c r="C32" s="10">
        <v>258443.27556906705</v>
      </c>
      <c r="D32" s="31" t="s">
        <v>38</v>
      </c>
      <c r="E32" s="14">
        <v>0</v>
      </c>
      <c r="F32" s="10">
        <f t="shared" si="2"/>
        <v>258443.27556906705</v>
      </c>
      <c r="G32" s="11">
        <f t="shared" si="0"/>
        <v>0</v>
      </c>
      <c r="H32" s="12" t="str">
        <f>IF(F32&gt;=Variables!$B$8,Variables!$A$8,IF(AND(F32&lt;Variables!$C$9,F32&gt;=Variables!$B$9),Variables!$A$9,IF(AND(F32&lt;Variables!$C$10,F32&gt;=Variables!$B$10),Variables!$A$10,IF(F32&lt;Variables!B28,Variables!A29,"Error"))))</f>
        <v>Medium</v>
      </c>
      <c r="I32" s="14" t="s">
        <v>5</v>
      </c>
      <c r="J32" s="12" t="str">
        <f>VLOOKUP(H32,Variables!$A$16:$D$18,MATCH(I32,Variables!$A$15:$D$15,0),0)</f>
        <v>B</v>
      </c>
      <c r="K32" s="31" t="s">
        <v>5</v>
      </c>
      <c r="L32" s="14" t="s">
        <v>31</v>
      </c>
      <c r="M32" s="30" t="str">
        <f t="shared" si="1"/>
        <v>Search</v>
      </c>
    </row>
    <row r="33" spans="1:13" x14ac:dyDescent="0.2">
      <c r="A33" s="3">
        <v>28</v>
      </c>
      <c r="B33" s="1" t="s">
        <v>78</v>
      </c>
      <c r="C33" s="10">
        <v>232598.94801216034</v>
      </c>
      <c r="D33" s="31" t="s">
        <v>38</v>
      </c>
      <c r="E33" s="14">
        <v>0</v>
      </c>
      <c r="F33" s="10">
        <f t="shared" si="2"/>
        <v>232598.94801216034</v>
      </c>
      <c r="G33" s="11">
        <f t="shared" si="0"/>
        <v>0</v>
      </c>
      <c r="H33" s="12" t="str">
        <f>IF(F33&gt;=Variables!$B$8,Variables!$A$8,IF(AND(F33&lt;Variables!$C$9,F33&gt;=Variables!$B$9),Variables!$A$9,IF(AND(F33&lt;Variables!$C$10,F33&gt;=Variables!$B$10),Variables!$A$10,IF(F33&lt;Variables!B29,Variables!A30,"Error"))))</f>
        <v>Medium</v>
      </c>
      <c r="I33" s="14" t="s">
        <v>5</v>
      </c>
      <c r="J33" s="12" t="str">
        <f>VLOOKUP(H33,Variables!$A$16:$D$18,MATCH(I33,Variables!$A$15:$D$15,0),0)</f>
        <v>B</v>
      </c>
      <c r="K33" s="31" t="s">
        <v>5</v>
      </c>
      <c r="L33" s="14" t="s">
        <v>31</v>
      </c>
      <c r="M33" s="30" t="str">
        <f t="shared" si="1"/>
        <v>Search</v>
      </c>
    </row>
    <row r="34" spans="1:13" x14ac:dyDescent="0.2">
      <c r="A34" s="3">
        <v>29</v>
      </c>
      <c r="B34" s="1" t="s">
        <v>79</v>
      </c>
      <c r="C34" s="10">
        <v>209339.05321094432</v>
      </c>
      <c r="D34" s="31" t="s">
        <v>38</v>
      </c>
      <c r="E34" s="14">
        <v>0</v>
      </c>
      <c r="F34" s="10">
        <f t="shared" si="2"/>
        <v>209339.05321094432</v>
      </c>
      <c r="G34" s="11">
        <f t="shared" si="0"/>
        <v>0</v>
      </c>
      <c r="H34" s="12" t="str">
        <f>IF(F34&gt;=Variables!$B$8,Variables!$A$8,IF(AND(F34&lt;Variables!$C$9,F34&gt;=Variables!$B$9),Variables!$A$9,IF(AND(F34&lt;Variables!$C$10,F34&gt;=Variables!$B$10),Variables!$A$10,IF(F34&lt;Variables!B30,Variables!A31,"Error"))))</f>
        <v>Medium</v>
      </c>
      <c r="I34" s="14" t="s">
        <v>5</v>
      </c>
      <c r="J34" s="12" t="str">
        <f>VLOOKUP(H34,Variables!$A$16:$D$18,MATCH(I34,Variables!$A$15:$D$15,0),0)</f>
        <v>B</v>
      </c>
      <c r="K34" s="31" t="s">
        <v>5</v>
      </c>
      <c r="L34" s="14" t="s">
        <v>31</v>
      </c>
      <c r="M34" s="30" t="str">
        <f t="shared" si="1"/>
        <v>Search</v>
      </c>
    </row>
    <row r="35" spans="1:13" x14ac:dyDescent="0.2">
      <c r="A35" s="3">
        <v>30</v>
      </c>
      <c r="B35" s="1" t="s">
        <v>80</v>
      </c>
      <c r="C35" s="10">
        <v>188405.14788984988</v>
      </c>
      <c r="D35" s="31" t="s">
        <v>38</v>
      </c>
      <c r="E35" s="14">
        <v>0</v>
      </c>
      <c r="F35" s="10">
        <f t="shared" si="2"/>
        <v>188405.14788984988</v>
      </c>
      <c r="G35" s="11">
        <f t="shared" si="0"/>
        <v>0</v>
      </c>
      <c r="H35" s="12" t="str">
        <f>IF(F35&gt;=Variables!$B$8,Variables!$A$8,IF(AND(F35&lt;Variables!$C$9,F35&gt;=Variables!$B$9),Variables!$A$9,IF(AND(F35&lt;Variables!$C$10,F35&gt;=Variables!$B$10),Variables!$A$10,IF(F35&lt;Variables!B31,Variables!A32,"Error"))))</f>
        <v>Medium</v>
      </c>
      <c r="I35" s="14" t="s">
        <v>5</v>
      </c>
      <c r="J35" s="12" t="str">
        <f>VLOOKUP(H35,Variables!$A$16:$D$18,MATCH(I35,Variables!$A$15:$D$15,0),0)</f>
        <v>B</v>
      </c>
      <c r="K35" s="31" t="s">
        <v>5</v>
      </c>
      <c r="L35" s="14" t="s">
        <v>31</v>
      </c>
      <c r="M35" s="30" t="str">
        <f t="shared" si="1"/>
        <v>Search</v>
      </c>
    </row>
    <row r="36" spans="1:13" x14ac:dyDescent="0.2">
      <c r="A36" s="3">
        <v>31</v>
      </c>
      <c r="B36" s="1" t="s">
        <v>81</v>
      </c>
      <c r="C36" s="10">
        <v>169564.63310086488</v>
      </c>
      <c r="D36" s="31" t="s">
        <v>38</v>
      </c>
      <c r="E36" s="14">
        <v>0</v>
      </c>
      <c r="F36" s="10">
        <f t="shared" si="2"/>
        <v>169564.63310086488</v>
      </c>
      <c r="G36" s="11">
        <f t="shared" si="0"/>
        <v>0</v>
      </c>
      <c r="H36" s="12" t="str">
        <f>IF(F36&gt;=Variables!$B$8,Variables!$A$8,IF(AND(F36&lt;Variables!$C$9,F36&gt;=Variables!$B$9),Variables!$A$9,IF(AND(F36&lt;Variables!$C$10,F36&gt;=Variables!$B$10),Variables!$A$10,IF(F36&lt;Variables!B32,Variables!#REF!,"Error"))))</f>
        <v>Medium</v>
      </c>
      <c r="I36" s="14" t="s">
        <v>5</v>
      </c>
      <c r="J36" s="12" t="str">
        <f>VLOOKUP(H36,Variables!$A$16:$D$18,MATCH(I36,Variables!$A$15:$D$15,0),0)</f>
        <v>B</v>
      </c>
      <c r="K36" s="31" t="s">
        <v>5</v>
      </c>
      <c r="L36" s="14" t="s">
        <v>31</v>
      </c>
      <c r="M36" s="30" t="str">
        <f t="shared" si="1"/>
        <v>Search</v>
      </c>
    </row>
    <row r="37" spans="1:13" x14ac:dyDescent="0.2">
      <c r="A37" s="3">
        <v>32</v>
      </c>
      <c r="B37" s="1" t="s">
        <v>82</v>
      </c>
      <c r="C37" s="10">
        <v>152608.1697907784</v>
      </c>
      <c r="D37" s="31" t="s">
        <v>38</v>
      </c>
      <c r="E37" s="14">
        <v>0</v>
      </c>
      <c r="F37" s="10">
        <f t="shared" si="2"/>
        <v>152608.1697907784</v>
      </c>
      <c r="G37" s="11">
        <f t="shared" si="0"/>
        <v>0</v>
      </c>
      <c r="H37" s="12" t="str">
        <f>IF(F37&gt;=Variables!$B$8,Variables!$A$8,IF(AND(F37&lt;Variables!$C$9,F37&gt;=Variables!$B$9),Variables!$A$9,IF(AND(F37&lt;Variables!$C$10,F37&gt;=Variables!$B$10),Variables!$A$10,IF(F37&lt;Variables!B33,Variables!A33,"Error"))))</f>
        <v>Medium</v>
      </c>
      <c r="I37" s="14" t="s">
        <v>5</v>
      </c>
      <c r="J37" s="12" t="str">
        <f>VLOOKUP(H37,Variables!$A$16:$D$18,MATCH(I37,Variables!$A$15:$D$15,0),0)</f>
        <v>B</v>
      </c>
      <c r="K37" s="31" t="s">
        <v>5</v>
      </c>
      <c r="L37" s="14" t="s">
        <v>31</v>
      </c>
      <c r="M37" s="30" t="str">
        <f t="shared" si="1"/>
        <v>Search</v>
      </c>
    </row>
    <row r="38" spans="1:13" x14ac:dyDescent="0.2">
      <c r="A38" s="3">
        <v>33</v>
      </c>
      <c r="B38" s="1" t="s">
        <v>83</v>
      </c>
      <c r="C38" s="10">
        <v>137347.35281170055</v>
      </c>
      <c r="D38" s="31" t="s">
        <v>38</v>
      </c>
      <c r="E38" s="14">
        <v>0</v>
      </c>
      <c r="F38" s="10">
        <f t="shared" si="2"/>
        <v>137347.35281170055</v>
      </c>
      <c r="G38" s="11">
        <f t="shared" si="0"/>
        <v>0</v>
      </c>
      <c r="H38" s="12" t="str">
        <f>IF(F38&gt;=Variables!$B$8,Variables!$A$8,IF(AND(F38&lt;Variables!$C$9,F38&gt;=Variables!$B$9),Variables!$A$9,IF(AND(F38&lt;Variables!$C$10,F38&gt;=Variables!$B$10),Variables!$A$10,IF(F38&lt;Variables!B34,Variables!A34,"Error"))))</f>
        <v>Medium</v>
      </c>
      <c r="I38" s="14" t="s">
        <v>5</v>
      </c>
      <c r="J38" s="12" t="str">
        <f>VLOOKUP(H38,Variables!$A$16:$D$18,MATCH(I38,Variables!$A$15:$D$15,0),0)</f>
        <v>B</v>
      </c>
      <c r="K38" s="31" t="s">
        <v>5</v>
      </c>
      <c r="L38" s="14" t="s">
        <v>31</v>
      </c>
      <c r="M38" s="30" t="str">
        <f t="shared" si="1"/>
        <v>Search</v>
      </c>
    </row>
    <row r="39" spans="1:13" x14ac:dyDescent="0.2">
      <c r="A39" s="3">
        <v>34</v>
      </c>
      <c r="B39" s="1" t="s">
        <v>84</v>
      </c>
      <c r="C39" s="10">
        <v>123612.61753053049</v>
      </c>
      <c r="D39" s="31" t="s">
        <v>38</v>
      </c>
      <c r="E39" s="14">
        <v>0</v>
      </c>
      <c r="F39" s="10">
        <f t="shared" si="2"/>
        <v>123612.61753053049</v>
      </c>
      <c r="G39" s="11">
        <f t="shared" si="0"/>
        <v>0</v>
      </c>
      <c r="H39" s="12" t="str">
        <f>IF(F39&gt;=Variables!$B$8,Variables!$A$8,IF(AND(F39&lt;Variables!$C$9,F39&gt;=Variables!$B$9),Variables!$A$9,IF(AND(F39&lt;Variables!$C$10,F39&gt;=Variables!$B$10),Variables!$A$10,IF(F39&lt;Variables!B35,Variables!A35,"Error"))))</f>
        <v>Medium</v>
      </c>
      <c r="I39" s="14" t="s">
        <v>5</v>
      </c>
      <c r="J39" s="12" t="str">
        <f>VLOOKUP(H39,Variables!$A$16:$D$18,MATCH(I39,Variables!$A$15:$D$15,0),0)</f>
        <v>B</v>
      </c>
      <c r="K39" s="31" t="s">
        <v>5</v>
      </c>
      <c r="L39" s="14" t="s">
        <v>31</v>
      </c>
      <c r="M39" s="30" t="str">
        <f t="shared" si="1"/>
        <v>Search</v>
      </c>
    </row>
    <row r="40" spans="1:13" x14ac:dyDescent="0.2">
      <c r="A40" s="3">
        <v>35</v>
      </c>
      <c r="B40" s="1" t="s">
        <v>85</v>
      </c>
      <c r="C40" s="10">
        <v>111251.35577747745</v>
      </c>
      <c r="D40" s="31" t="s">
        <v>38</v>
      </c>
      <c r="E40" s="14">
        <v>0</v>
      </c>
      <c r="F40" s="10">
        <f t="shared" si="2"/>
        <v>111251.35577747745</v>
      </c>
      <c r="G40" s="11">
        <f t="shared" si="0"/>
        <v>0</v>
      </c>
      <c r="H40" s="12" t="str">
        <f>IF(F40&gt;=Variables!$B$8,Variables!$A$8,IF(AND(F40&lt;Variables!$C$9,F40&gt;=Variables!$B$9),Variables!$A$9,IF(AND(F40&lt;Variables!$C$10,F40&gt;=Variables!$B$10),Variables!$A$10,IF(F40&lt;Variables!B36,Variables!A36,"Error"))))</f>
        <v>Medium</v>
      </c>
      <c r="I40" s="14" t="s">
        <v>5</v>
      </c>
      <c r="J40" s="12" t="str">
        <f>VLOOKUP(H40,Variables!$A$16:$D$18,MATCH(I40,Variables!$A$15:$D$15,0),0)</f>
        <v>B</v>
      </c>
      <c r="K40" s="31" t="s">
        <v>5</v>
      </c>
      <c r="L40" s="14" t="s">
        <v>31</v>
      </c>
      <c r="M40" s="30" t="str">
        <f t="shared" si="1"/>
        <v>Search</v>
      </c>
    </row>
    <row r="41" spans="1:13" x14ac:dyDescent="0.2">
      <c r="A41" s="3">
        <v>36</v>
      </c>
      <c r="B41" s="1" t="s">
        <v>86</v>
      </c>
      <c r="C41" s="10">
        <v>100126.22019972971</v>
      </c>
      <c r="D41" s="31" t="s">
        <v>38</v>
      </c>
      <c r="E41" s="14">
        <v>0</v>
      </c>
      <c r="F41" s="10">
        <f t="shared" si="2"/>
        <v>100126.22019972971</v>
      </c>
      <c r="G41" s="11">
        <f t="shared" si="0"/>
        <v>0</v>
      </c>
      <c r="H41" s="12" t="str">
        <f>IF(F41&gt;=Variables!$B$8,Variables!$A$8,IF(AND(F41&lt;Variables!$C$9,F41&gt;=Variables!$B$9),Variables!$A$9,IF(AND(F41&lt;Variables!$C$10,F41&gt;=Variables!$B$10),Variables!$A$10,IF(F41&lt;Variables!B38,Variables!A38,"Error"))))</f>
        <v>Medium</v>
      </c>
      <c r="I41" s="14" t="s">
        <v>5</v>
      </c>
      <c r="J41" s="12" t="str">
        <f>VLOOKUP(H41,Variables!$A$16:$D$18,MATCH(I41,Variables!$A$15:$D$15,0),0)</f>
        <v>B</v>
      </c>
      <c r="K41" s="31" t="s">
        <v>5</v>
      </c>
      <c r="L41" s="14" t="s">
        <v>31</v>
      </c>
      <c r="M41" s="30" t="str">
        <f t="shared" si="1"/>
        <v>Search</v>
      </c>
    </row>
    <row r="42" spans="1:13" x14ac:dyDescent="0.2">
      <c r="A42" s="3">
        <v>37</v>
      </c>
      <c r="B42" s="1" t="s">
        <v>87</v>
      </c>
      <c r="C42" s="10">
        <v>90113.598179756736</v>
      </c>
      <c r="D42" s="31" t="s">
        <v>38</v>
      </c>
      <c r="E42" s="14">
        <v>0</v>
      </c>
      <c r="F42" s="10">
        <f t="shared" si="2"/>
        <v>90113.598179756736</v>
      </c>
      <c r="G42" s="11">
        <f t="shared" si="0"/>
        <v>0</v>
      </c>
      <c r="H42" s="12" t="str">
        <f>IF(F42&gt;=Variables!$B$8,Variables!$A$8,IF(AND(F42&lt;Variables!$C$9,F42&gt;=Variables!$B$9),Variables!$A$9,IF(AND(F42&lt;Variables!$C$10,F42&gt;=Variables!$B$10),Variables!$A$10,IF(F42&lt;Variables!B39,Variables!A39,"Error"))))</f>
        <v>Low</v>
      </c>
      <c r="I42" s="14" t="s">
        <v>5</v>
      </c>
      <c r="J42" s="12" t="str">
        <f>VLOOKUP(H42,Variables!$A$16:$D$18,MATCH(I42,Variables!$A$15:$D$15,0),0)</f>
        <v>D</v>
      </c>
      <c r="K42" s="31" t="s">
        <v>5</v>
      </c>
      <c r="L42" s="14" t="s">
        <v>31</v>
      </c>
      <c r="M42" s="30" t="str">
        <f t="shared" si="1"/>
        <v>Search</v>
      </c>
    </row>
    <row r="43" spans="1:13" x14ac:dyDescent="0.2">
      <c r="A43" s="3">
        <v>38</v>
      </c>
      <c r="B43" s="1" t="s">
        <v>88</v>
      </c>
      <c r="C43" s="10">
        <v>81102.23836178107</v>
      </c>
      <c r="D43" s="31" t="s">
        <v>38</v>
      </c>
      <c r="E43" s="14">
        <v>0</v>
      </c>
      <c r="F43" s="10">
        <f t="shared" si="2"/>
        <v>81102.23836178107</v>
      </c>
      <c r="G43" s="11">
        <f t="shared" si="0"/>
        <v>0</v>
      </c>
      <c r="H43" s="12" t="str">
        <f>IF(F43&gt;=Variables!$B$8,Variables!$A$8,IF(AND(F43&lt;Variables!$C$9,F43&gt;=Variables!$B$9),Variables!$A$9,IF(AND(F43&lt;Variables!$C$10,F43&gt;=Variables!$B$10),Variables!$A$10,IF(F43&lt;Variables!B40,Variables!A40,"Error"))))</f>
        <v>Low</v>
      </c>
      <c r="I43" s="14" t="s">
        <v>5</v>
      </c>
      <c r="J43" s="12" t="str">
        <f>VLOOKUP(H43,Variables!$A$16:$D$18,MATCH(I43,Variables!$A$15:$D$15,0),0)</f>
        <v>D</v>
      </c>
      <c r="K43" s="31" t="s">
        <v>5</v>
      </c>
      <c r="L43" s="14" t="s">
        <v>31</v>
      </c>
      <c r="M43" s="30" t="str">
        <f t="shared" si="1"/>
        <v>Search</v>
      </c>
    </row>
    <row r="44" spans="1:13" x14ac:dyDescent="0.2">
      <c r="A44" s="3">
        <v>39</v>
      </c>
      <c r="B44" s="1" t="s">
        <v>89</v>
      </c>
      <c r="C44" s="10">
        <v>79480.193594545446</v>
      </c>
      <c r="D44" s="31" t="s">
        <v>38</v>
      </c>
      <c r="E44" s="14">
        <v>0</v>
      </c>
      <c r="F44" s="10">
        <f t="shared" si="2"/>
        <v>79480.193594545446</v>
      </c>
      <c r="G44" s="11">
        <f t="shared" si="0"/>
        <v>0</v>
      </c>
      <c r="H44" s="12" t="str">
        <f>IF(F44&gt;=Variables!$B$8,Variables!$A$8,IF(AND(F44&lt;Variables!$C$9,F44&gt;=Variables!$B$9),Variables!$A$9,IF(AND(F44&lt;Variables!$C$10,F44&gt;=Variables!$B$10),Variables!$A$10,IF(F44&lt;Variables!B41,Variables!A41,"Error"))))</f>
        <v>Low</v>
      </c>
      <c r="I44" s="14" t="s">
        <v>5</v>
      </c>
      <c r="J44" s="12" t="str">
        <f>VLOOKUP(H44,Variables!$A$16:$D$18,MATCH(I44,Variables!$A$15:$D$15,0),0)</f>
        <v>D</v>
      </c>
      <c r="K44" s="31" t="s">
        <v>5</v>
      </c>
      <c r="L44" s="14" t="s">
        <v>31</v>
      </c>
      <c r="M44" s="30" t="str">
        <f t="shared" si="1"/>
        <v>Search</v>
      </c>
    </row>
    <row r="45" spans="1:13" x14ac:dyDescent="0.2">
      <c r="A45" s="3">
        <v>40</v>
      </c>
      <c r="B45" s="1" t="s">
        <v>90</v>
      </c>
      <c r="C45" s="10">
        <v>77890.589722654535</v>
      </c>
      <c r="D45" s="31" t="s">
        <v>38</v>
      </c>
      <c r="E45" s="14">
        <v>0</v>
      </c>
      <c r="F45" s="10">
        <f t="shared" si="2"/>
        <v>77890.589722654535</v>
      </c>
      <c r="G45" s="11">
        <f t="shared" si="0"/>
        <v>0</v>
      </c>
      <c r="H45" s="12" t="str">
        <f>IF(F45&gt;=Variables!$B$8,Variables!$A$8,IF(AND(F45&lt;Variables!$C$9,F45&gt;=Variables!$B$9),Variables!$A$9,IF(AND(F45&lt;Variables!$C$10,F45&gt;=Variables!$B$10),Variables!$A$10,IF(F45&lt;Variables!B42,Variables!A42,"Error"))))</f>
        <v>Low</v>
      </c>
      <c r="I45" s="14" t="s">
        <v>5</v>
      </c>
      <c r="J45" s="12" t="str">
        <f>VLOOKUP(H45,Variables!$A$16:$D$18,MATCH(I45,Variables!$A$15:$D$15,0),0)</f>
        <v>D</v>
      </c>
      <c r="K45" s="31" t="s">
        <v>5</v>
      </c>
      <c r="L45" s="14" t="s">
        <v>31</v>
      </c>
      <c r="M45" s="30" t="str">
        <f t="shared" si="1"/>
        <v>Search</v>
      </c>
    </row>
    <row r="46" spans="1:13" x14ac:dyDescent="0.2">
      <c r="A46" s="3">
        <v>41</v>
      </c>
      <c r="B46" s="1" t="s">
        <v>91</v>
      </c>
      <c r="C46" s="10">
        <v>76332.777928201438</v>
      </c>
      <c r="D46" s="31" t="s">
        <v>38</v>
      </c>
      <c r="E46" s="14">
        <v>0</v>
      </c>
      <c r="F46" s="10">
        <f t="shared" si="2"/>
        <v>76332.777928201438</v>
      </c>
      <c r="G46" s="11">
        <f t="shared" si="0"/>
        <v>0</v>
      </c>
      <c r="H46" s="12" t="str">
        <f>IF(F46&gt;=Variables!$B$8,Variables!$A$8,IF(AND(F46&lt;Variables!$C$9,F46&gt;=Variables!$B$9),Variables!$A$9,IF(AND(F46&lt;Variables!$C$10,F46&gt;=Variables!$B$10),Variables!$A$10,IF(F46&lt;Variables!B43,Variables!A43,"Error"))))</f>
        <v>Low</v>
      </c>
      <c r="I46" s="14" t="s">
        <v>5</v>
      </c>
      <c r="J46" s="12" t="str">
        <f>VLOOKUP(H46,Variables!$A$16:$D$18,MATCH(I46,Variables!$A$15:$D$15,0),0)</f>
        <v>D</v>
      </c>
      <c r="K46" s="31" t="s">
        <v>5</v>
      </c>
      <c r="L46" s="14" t="s">
        <v>31</v>
      </c>
      <c r="M46" s="30" t="str">
        <f t="shared" si="1"/>
        <v>Search</v>
      </c>
    </row>
    <row r="47" spans="1:13" x14ac:dyDescent="0.2">
      <c r="A47" s="3">
        <v>42</v>
      </c>
      <c r="B47" s="1" t="s">
        <v>92</v>
      </c>
      <c r="C47" s="10">
        <v>74806.122369637407</v>
      </c>
      <c r="D47" s="31" t="s">
        <v>38</v>
      </c>
      <c r="E47" s="14">
        <v>0</v>
      </c>
      <c r="F47" s="10">
        <f t="shared" si="2"/>
        <v>74806.122369637407</v>
      </c>
      <c r="G47" s="11">
        <f t="shared" si="0"/>
        <v>0</v>
      </c>
      <c r="H47" s="12" t="str">
        <f>IF(F47&gt;=Variables!$B$8,Variables!$A$8,IF(AND(F47&lt;Variables!$C$9,F47&gt;=Variables!$B$9),Variables!$A$9,IF(AND(F47&lt;Variables!$C$10,F47&gt;=Variables!$B$10),Variables!$A$10,IF(F47&lt;Variables!B44,Variables!A44,"Error"))))</f>
        <v>Low</v>
      </c>
      <c r="I47" s="14" t="s">
        <v>5</v>
      </c>
      <c r="J47" s="12" t="str">
        <f>VLOOKUP(H47,Variables!$A$16:$D$18,MATCH(I47,Variables!$A$15:$D$15,0),0)</f>
        <v>D</v>
      </c>
      <c r="K47" s="31" t="s">
        <v>5</v>
      </c>
      <c r="L47" s="14" t="s">
        <v>31</v>
      </c>
      <c r="M47" s="30" t="str">
        <f t="shared" si="1"/>
        <v>Search</v>
      </c>
    </row>
    <row r="48" spans="1:13" x14ac:dyDescent="0.2">
      <c r="A48" s="3">
        <v>43</v>
      </c>
      <c r="B48" s="1" t="s">
        <v>93</v>
      </c>
      <c r="C48" s="10">
        <v>73309.999922244664</v>
      </c>
      <c r="D48" s="31" t="s">
        <v>38</v>
      </c>
      <c r="E48" s="14">
        <v>0</v>
      </c>
      <c r="F48" s="10">
        <f t="shared" si="2"/>
        <v>73309.999922244664</v>
      </c>
      <c r="G48" s="11">
        <f t="shared" si="0"/>
        <v>0</v>
      </c>
      <c r="H48" s="12" t="str">
        <f>IF(F48&gt;=Variables!$B$8,Variables!$A$8,IF(AND(F48&lt;Variables!$C$9,F48&gt;=Variables!$B$9),Variables!$A$9,IF(AND(F48&lt;Variables!$C$10,F48&gt;=Variables!$B$10),Variables!$A$10,IF(F48&lt;Variables!B45,Variables!A45,"Error"))))</f>
        <v>Low</v>
      </c>
      <c r="I48" s="14" t="s">
        <v>5</v>
      </c>
      <c r="J48" s="12" t="str">
        <f>VLOOKUP(H48,Variables!$A$16:$D$18,MATCH(I48,Variables!$A$15:$D$15,0),0)</f>
        <v>D</v>
      </c>
      <c r="K48" s="31" t="s">
        <v>5</v>
      </c>
      <c r="L48" s="14" t="s">
        <v>31</v>
      </c>
      <c r="M48" s="30" t="str">
        <f t="shared" si="1"/>
        <v>Search</v>
      </c>
    </row>
    <row r="49" spans="1:13" x14ac:dyDescent="0.2">
      <c r="A49" s="3">
        <v>44</v>
      </c>
      <c r="B49" s="1" t="s">
        <v>94</v>
      </c>
      <c r="C49" s="10">
        <v>71843.799923799772</v>
      </c>
      <c r="D49" s="31" t="s">
        <v>38</v>
      </c>
      <c r="E49" s="14">
        <v>0</v>
      </c>
      <c r="F49" s="10">
        <f t="shared" si="2"/>
        <v>71843.799923799772</v>
      </c>
      <c r="G49" s="11">
        <f t="shared" si="0"/>
        <v>0</v>
      </c>
      <c r="H49" s="12" t="str">
        <f>IF(F49&gt;=Variables!$B$8,Variables!$A$8,IF(AND(F49&lt;Variables!$C$9,F49&gt;=Variables!$B$9),Variables!$A$9,IF(AND(F49&lt;Variables!$C$10,F49&gt;=Variables!$B$10),Variables!$A$10,IF(F49&lt;Variables!B46,Variables!A46,"Error"))))</f>
        <v>Low</v>
      </c>
      <c r="I49" s="14" t="s">
        <v>5</v>
      </c>
      <c r="J49" s="12" t="str">
        <f>VLOOKUP(H49,Variables!$A$16:$D$18,MATCH(I49,Variables!$A$15:$D$15,0),0)</f>
        <v>D</v>
      </c>
      <c r="K49" s="31" t="s">
        <v>5</v>
      </c>
      <c r="L49" s="14" t="s">
        <v>31</v>
      </c>
      <c r="M49" s="30" t="str">
        <f t="shared" si="1"/>
        <v>Search</v>
      </c>
    </row>
    <row r="50" spans="1:13" x14ac:dyDescent="0.2">
      <c r="A50" s="3">
        <v>45</v>
      </c>
      <c r="B50" s="1" t="s">
        <v>95</v>
      </c>
      <c r="C50" s="10">
        <v>70406.923925323776</v>
      </c>
      <c r="D50" s="31" t="s">
        <v>38</v>
      </c>
      <c r="E50" s="14">
        <v>0</v>
      </c>
      <c r="F50" s="10">
        <f t="shared" si="2"/>
        <v>70406.923925323776</v>
      </c>
      <c r="G50" s="11">
        <f t="shared" si="0"/>
        <v>0</v>
      </c>
      <c r="H50" s="12" t="str">
        <f>IF(F50&gt;=Variables!$B$8,Variables!$A$8,IF(AND(F50&lt;Variables!$C$9,F50&gt;=Variables!$B$9),Variables!$A$9,IF(AND(F50&lt;Variables!$C$10,F50&gt;=Variables!$B$10),Variables!$A$10,IF(F50&lt;Variables!B47,Variables!A47,"Error"))))</f>
        <v>Low</v>
      </c>
      <c r="I50" s="14" t="s">
        <v>5</v>
      </c>
      <c r="J50" s="12" t="str">
        <f>VLOOKUP(H50,Variables!$A$16:$D$18,MATCH(I50,Variables!$A$15:$D$15,0),0)</f>
        <v>D</v>
      </c>
      <c r="K50" s="31" t="s">
        <v>5</v>
      </c>
      <c r="L50" s="14" t="s">
        <v>31</v>
      </c>
      <c r="M50" s="30" t="str">
        <f t="shared" si="1"/>
        <v>Search</v>
      </c>
    </row>
    <row r="51" spans="1:13" x14ac:dyDescent="0.2">
      <c r="A51" s="3">
        <v>46</v>
      </c>
      <c r="B51" s="1" t="s">
        <v>96</v>
      </c>
      <c r="C51" s="10">
        <v>68998.785446817303</v>
      </c>
      <c r="D51" s="31" t="s">
        <v>38</v>
      </c>
      <c r="E51" s="14">
        <v>0</v>
      </c>
      <c r="F51" s="10">
        <f t="shared" si="2"/>
        <v>68998.785446817303</v>
      </c>
      <c r="G51" s="11">
        <f t="shared" si="0"/>
        <v>0</v>
      </c>
      <c r="H51" s="12" t="str">
        <f>IF(F51&gt;=Variables!$B$8,Variables!$A$8,IF(AND(F51&lt;Variables!$C$9,F51&gt;=Variables!$B$9),Variables!$A$9,IF(AND(F51&lt;Variables!$C$10,F51&gt;=Variables!$B$10),Variables!$A$10,IF(F51&lt;Variables!B48,Variables!A48,"Error"))))</f>
        <v>Low</v>
      </c>
      <c r="I51" s="14" t="s">
        <v>5</v>
      </c>
      <c r="J51" s="12" t="str">
        <f>VLOOKUP(H51,Variables!$A$16:$D$18,MATCH(I51,Variables!$A$15:$D$15,0),0)</f>
        <v>D</v>
      </c>
      <c r="K51" s="31" t="s">
        <v>5</v>
      </c>
      <c r="L51" s="14" t="s">
        <v>31</v>
      </c>
      <c r="M51" s="30" t="str">
        <f t="shared" si="1"/>
        <v>Search</v>
      </c>
    </row>
    <row r="52" spans="1:13" x14ac:dyDescent="0.2">
      <c r="A52" s="3">
        <v>47</v>
      </c>
      <c r="B52" s="1" t="s">
        <v>97</v>
      </c>
      <c r="C52" s="10">
        <v>67618.809737880962</v>
      </c>
      <c r="D52" s="31" t="s">
        <v>38</v>
      </c>
      <c r="E52" s="14">
        <v>0</v>
      </c>
      <c r="F52" s="10">
        <f t="shared" si="2"/>
        <v>67618.809737880962</v>
      </c>
      <c r="G52" s="11">
        <f t="shared" si="0"/>
        <v>0</v>
      </c>
      <c r="H52" s="12" t="str">
        <f>IF(F52&gt;=Variables!$B$8,Variables!$A$8,IF(AND(F52&lt;Variables!$C$9,F52&gt;=Variables!$B$9),Variables!$A$9,IF(AND(F52&lt;Variables!$C$10,F52&gt;=Variables!$B$10),Variables!$A$10,IF(F52&lt;Variables!B49,Variables!A49,"Error"))))</f>
        <v>Low</v>
      </c>
      <c r="I52" s="14" t="s">
        <v>5</v>
      </c>
      <c r="J52" s="12" t="str">
        <f>VLOOKUP(H52,Variables!$A$16:$D$18,MATCH(I52,Variables!$A$15:$D$15,0),0)</f>
        <v>D</v>
      </c>
      <c r="K52" s="31" t="s">
        <v>5</v>
      </c>
      <c r="L52" s="14" t="s">
        <v>31</v>
      </c>
      <c r="M52" s="30" t="str">
        <f t="shared" si="1"/>
        <v>Search</v>
      </c>
    </row>
    <row r="53" spans="1:13" x14ac:dyDescent="0.2">
      <c r="A53" s="3">
        <v>48</v>
      </c>
      <c r="B53" s="1" t="s">
        <v>98</v>
      </c>
      <c r="C53" s="10">
        <v>66266.433543123334</v>
      </c>
      <c r="D53" s="31" t="s">
        <v>38</v>
      </c>
      <c r="E53" s="14">
        <v>0</v>
      </c>
      <c r="F53" s="10">
        <f t="shared" si="2"/>
        <v>66266.433543123334</v>
      </c>
      <c r="G53" s="11">
        <f t="shared" si="0"/>
        <v>0</v>
      </c>
      <c r="H53" s="12" t="str">
        <f>IF(F53&gt;=Variables!$B$8,Variables!$A$8,IF(AND(F53&lt;Variables!$C$9,F53&gt;=Variables!$B$9),Variables!$A$9,IF(AND(F53&lt;Variables!$C$10,F53&gt;=Variables!$B$10),Variables!$A$10,IF(F53&lt;Variables!B50,Variables!A50,"Error"))))</f>
        <v>Low</v>
      </c>
      <c r="I53" s="14" t="s">
        <v>5</v>
      </c>
      <c r="J53" s="12" t="str">
        <f>VLOOKUP(H53,Variables!$A$16:$D$18,MATCH(I53,Variables!$A$15:$D$15,0),0)</f>
        <v>D</v>
      </c>
      <c r="K53" s="31" t="s">
        <v>5</v>
      </c>
      <c r="L53" s="14" t="s">
        <v>31</v>
      </c>
      <c r="M53" s="30" t="str">
        <f t="shared" si="1"/>
        <v>Search</v>
      </c>
    </row>
    <row r="54" spans="1:13" x14ac:dyDescent="0.2">
      <c r="A54" s="3">
        <v>49</v>
      </c>
      <c r="B54" s="1" t="s">
        <v>99</v>
      </c>
      <c r="C54" s="10">
        <v>64941.104872260868</v>
      </c>
      <c r="D54" s="31" t="s">
        <v>38</v>
      </c>
      <c r="E54" s="14">
        <v>0</v>
      </c>
      <c r="F54" s="10">
        <f t="shared" si="2"/>
        <v>64941.104872260868</v>
      </c>
      <c r="G54" s="11">
        <f t="shared" si="0"/>
        <v>0</v>
      </c>
      <c r="H54" s="12" t="str">
        <f>IF(F54&gt;=Variables!$B$8,Variables!$A$8,IF(AND(F54&lt;Variables!$C$9,F54&gt;=Variables!$B$9),Variables!$A$9,IF(AND(F54&lt;Variables!$C$10,F54&gt;=Variables!$B$10),Variables!$A$10,IF(F54&lt;Variables!B51,Variables!A51,"Error"))))</f>
        <v>Low</v>
      </c>
      <c r="I54" s="14" t="s">
        <v>5</v>
      </c>
      <c r="J54" s="12" t="str">
        <f>VLOOKUP(H54,Variables!$A$16:$D$18,MATCH(I54,Variables!$A$15:$D$15,0),0)</f>
        <v>D</v>
      </c>
      <c r="K54" s="31" t="s">
        <v>5</v>
      </c>
      <c r="L54" s="14" t="s">
        <v>31</v>
      </c>
      <c r="M54" s="30" t="str">
        <f t="shared" si="1"/>
        <v>Search</v>
      </c>
    </row>
    <row r="55" spans="1:13" x14ac:dyDescent="0.2">
      <c r="A55" s="3">
        <v>50</v>
      </c>
      <c r="B55" s="1" t="s">
        <v>100</v>
      </c>
      <c r="C55" s="10">
        <v>63642.282774815649</v>
      </c>
      <c r="D55" s="31" t="s">
        <v>38</v>
      </c>
      <c r="E55" s="14">
        <v>0</v>
      </c>
      <c r="F55" s="10">
        <f t="shared" si="2"/>
        <v>63642.282774815649</v>
      </c>
      <c r="G55" s="11">
        <f t="shared" si="0"/>
        <v>0</v>
      </c>
      <c r="H55" s="12" t="str">
        <f>IF(F55&gt;=Variables!$B$8,Variables!$A$8,IF(AND(F55&lt;Variables!$C$9,F55&gt;=Variables!$B$9),Variables!$A$9,IF(AND(F55&lt;Variables!$C$10,F55&gt;=Variables!$B$10),Variables!$A$10,IF(F55&lt;Variables!B52,Variables!A52,"Error"))))</f>
        <v>Low</v>
      </c>
      <c r="I55" s="14" t="s">
        <v>5</v>
      </c>
      <c r="J55" s="12" t="str">
        <f>VLOOKUP(H55,Variables!$A$16:$D$18,MATCH(I55,Variables!$A$15:$D$15,0),0)</f>
        <v>D</v>
      </c>
      <c r="K55" s="31" t="s">
        <v>5</v>
      </c>
      <c r="L55" s="14" t="s">
        <v>31</v>
      </c>
      <c r="M55" s="30" t="str">
        <f t="shared" si="1"/>
        <v>Search</v>
      </c>
    </row>
    <row r="56" spans="1:13" x14ac:dyDescent="0.2">
      <c r="A56" s="3">
        <v>51</v>
      </c>
      <c r="B56" s="1" t="s">
        <v>101</v>
      </c>
      <c r="C56" s="10">
        <v>62369.437119319336</v>
      </c>
      <c r="D56" s="31" t="s">
        <v>38</v>
      </c>
      <c r="E56" s="14">
        <v>0</v>
      </c>
      <c r="F56" s="10">
        <f t="shared" si="2"/>
        <v>62369.437119319336</v>
      </c>
      <c r="G56" s="11">
        <f t="shared" si="0"/>
        <v>0</v>
      </c>
      <c r="H56" s="12" t="str">
        <f>IF(F56&gt;=Variables!$B$8,Variables!$A$8,IF(AND(F56&lt;Variables!$C$9,F56&gt;=Variables!$B$9),Variables!$A$9,IF(AND(F56&lt;Variables!$C$10,F56&gt;=Variables!$B$10),Variables!$A$10,IF(F56&lt;Variables!B53,Variables!A53,"Error"))))</f>
        <v>Low</v>
      </c>
      <c r="I56" s="14" t="s">
        <v>5</v>
      </c>
      <c r="J56" s="12" t="str">
        <f>VLOOKUP(H56,Variables!$A$16:$D$18,MATCH(I56,Variables!$A$15:$D$15,0),0)</f>
        <v>D</v>
      </c>
      <c r="K56" s="31" t="s">
        <v>5</v>
      </c>
      <c r="L56" s="14" t="s">
        <v>31</v>
      </c>
      <c r="M56" s="30" t="str">
        <f t="shared" si="1"/>
        <v>Search</v>
      </c>
    </row>
    <row r="57" spans="1:13" x14ac:dyDescent="0.2">
      <c r="A57" s="3">
        <v>52</v>
      </c>
      <c r="B57" s="1" t="s">
        <v>102</v>
      </c>
      <c r="C57" s="10">
        <v>61122.048376932951</v>
      </c>
      <c r="D57" s="31" t="s">
        <v>38</v>
      </c>
      <c r="E57" s="14">
        <v>0</v>
      </c>
      <c r="F57" s="10">
        <f t="shared" si="2"/>
        <v>61122.048376932951</v>
      </c>
      <c r="G57" s="11">
        <f t="shared" si="0"/>
        <v>0</v>
      </c>
      <c r="H57" s="12" t="str">
        <f>IF(F57&gt;=Variables!$B$8,Variables!$A$8,IF(AND(F57&lt;Variables!$C$9,F57&gt;=Variables!$B$9),Variables!$A$9,IF(AND(F57&lt;Variables!$C$10,F57&gt;=Variables!$B$10),Variables!$A$10,IF(F57&lt;Variables!B54,Variables!A54,"Error"))))</f>
        <v>Low</v>
      </c>
      <c r="I57" s="14" t="s">
        <v>5</v>
      </c>
      <c r="J57" s="12" t="str">
        <f>VLOOKUP(H57,Variables!$A$16:$D$18,MATCH(I57,Variables!$A$15:$D$15,0),0)</f>
        <v>D</v>
      </c>
      <c r="K57" s="31" t="s">
        <v>5</v>
      </c>
      <c r="L57" s="14" t="s">
        <v>31</v>
      </c>
      <c r="M57" s="30" t="str">
        <f t="shared" si="1"/>
        <v>Search</v>
      </c>
    </row>
    <row r="58" spans="1:13" x14ac:dyDescent="0.2">
      <c r="A58" s="3">
        <v>53</v>
      </c>
      <c r="B58" s="1" t="s">
        <v>103</v>
      </c>
      <c r="C58" s="10">
        <v>59899.607409394288</v>
      </c>
      <c r="D58" s="31" t="s">
        <v>38</v>
      </c>
      <c r="E58" s="14">
        <v>0</v>
      </c>
      <c r="F58" s="10">
        <f t="shared" si="2"/>
        <v>59899.607409394288</v>
      </c>
      <c r="G58" s="11">
        <f t="shared" si="0"/>
        <v>0</v>
      </c>
      <c r="H58" s="12" t="str">
        <f>IF(F58&gt;=Variables!$B$8,Variables!$A$8,IF(AND(F58&lt;Variables!$C$9,F58&gt;=Variables!$B$9),Variables!$A$9,IF(AND(F58&lt;Variables!$C$10,F58&gt;=Variables!$B$10),Variables!$A$10,IF(F58&lt;Variables!B55,Variables!A55,"Error"))))</f>
        <v>Low</v>
      </c>
      <c r="I58" s="14" t="s">
        <v>5</v>
      </c>
      <c r="J58" s="12" t="str">
        <f>VLOOKUP(H58,Variables!$A$16:$D$18,MATCH(I58,Variables!$A$15:$D$15,0),0)</f>
        <v>D</v>
      </c>
      <c r="K58" s="31" t="s">
        <v>5</v>
      </c>
      <c r="L58" s="14" t="s">
        <v>31</v>
      </c>
      <c r="M58" s="30" t="str">
        <f t="shared" si="1"/>
        <v>Search</v>
      </c>
    </row>
    <row r="59" spans="1:13" x14ac:dyDescent="0.2">
      <c r="A59" s="3">
        <v>54</v>
      </c>
      <c r="B59" s="1" t="s">
        <v>104</v>
      </c>
      <c r="C59" s="10">
        <v>58701.615261206403</v>
      </c>
      <c r="D59" s="31" t="s">
        <v>38</v>
      </c>
      <c r="E59" s="14">
        <v>0</v>
      </c>
      <c r="F59" s="10">
        <f t="shared" si="2"/>
        <v>58701.615261206403</v>
      </c>
      <c r="G59" s="11">
        <f t="shared" si="0"/>
        <v>0</v>
      </c>
      <c r="H59" s="12" t="str">
        <f>IF(F59&gt;=Variables!$B$8,Variables!$A$8,IF(AND(F59&lt;Variables!$C$9,F59&gt;=Variables!$B$9),Variables!$A$9,IF(AND(F59&lt;Variables!$C$10,F59&gt;=Variables!$B$10),Variables!$A$10,IF(F59&lt;Variables!B56,Variables!A56,"Error"))))</f>
        <v>Low</v>
      </c>
      <c r="I59" s="14" t="s">
        <v>5</v>
      </c>
      <c r="J59" s="12" t="str">
        <f>VLOOKUP(H59,Variables!$A$16:$D$18,MATCH(I59,Variables!$A$15:$D$15,0),0)</f>
        <v>D</v>
      </c>
      <c r="K59" s="31" t="s">
        <v>5</v>
      </c>
      <c r="L59" s="14" t="s">
        <v>31</v>
      </c>
      <c r="M59" s="30" t="str">
        <f t="shared" si="1"/>
        <v>Search</v>
      </c>
    </row>
    <row r="60" spans="1:13" x14ac:dyDescent="0.2">
      <c r="A60" s="3">
        <v>55</v>
      </c>
      <c r="B60" s="1" t="s">
        <v>105</v>
      </c>
      <c r="C60" s="10">
        <v>57527.582955982274</v>
      </c>
      <c r="D60" s="31" t="s">
        <v>38</v>
      </c>
      <c r="E60" s="14">
        <v>0</v>
      </c>
      <c r="F60" s="10">
        <f t="shared" si="2"/>
        <v>57527.582955982274</v>
      </c>
      <c r="G60" s="11">
        <f t="shared" si="0"/>
        <v>0</v>
      </c>
      <c r="H60" s="12" t="str">
        <f>IF(F60&gt;=Variables!$B$8,Variables!$A$8,IF(AND(F60&lt;Variables!$C$9,F60&gt;=Variables!$B$9),Variables!$A$9,IF(AND(F60&lt;Variables!$C$10,F60&gt;=Variables!$B$10),Variables!$A$10,IF(F60&lt;Variables!B57,Variables!A57,"Error"))))</f>
        <v>Low</v>
      </c>
      <c r="I60" s="14" t="s">
        <v>5</v>
      </c>
      <c r="J60" s="12" t="str">
        <f>VLOOKUP(H60,Variables!$A$16:$D$18,MATCH(I60,Variables!$A$15:$D$15,0),0)</f>
        <v>D</v>
      </c>
      <c r="K60" s="31" t="s">
        <v>5</v>
      </c>
      <c r="L60" s="14" t="s">
        <v>31</v>
      </c>
      <c r="M60" s="30" t="str">
        <f t="shared" si="1"/>
        <v>Search</v>
      </c>
    </row>
    <row r="61" spans="1:13" x14ac:dyDescent="0.2">
      <c r="A61" s="3">
        <v>56</v>
      </c>
      <c r="B61" s="1" t="s">
        <v>106</v>
      </c>
      <c r="C61" s="10">
        <v>56377.031296862624</v>
      </c>
      <c r="D61" s="31" t="s">
        <v>38</v>
      </c>
      <c r="E61" s="14">
        <v>0</v>
      </c>
      <c r="F61" s="10">
        <f t="shared" si="2"/>
        <v>56377.031296862624</v>
      </c>
      <c r="G61" s="11">
        <f t="shared" si="0"/>
        <v>0</v>
      </c>
      <c r="H61" s="12" t="str">
        <f>IF(F61&gt;=Variables!$B$8,Variables!$A$8,IF(AND(F61&lt;Variables!$C$9,F61&gt;=Variables!$B$9),Variables!$A$9,IF(AND(F61&lt;Variables!$C$10,F61&gt;=Variables!$B$10),Variables!$A$10,IF(F61&lt;Variables!B58,Variables!A58,"Error"))))</f>
        <v>Low</v>
      </c>
      <c r="I61" s="14" t="s">
        <v>5</v>
      </c>
      <c r="J61" s="12" t="str">
        <f>VLOOKUP(H61,Variables!$A$16:$D$18,MATCH(I61,Variables!$A$15:$D$15,0),0)</f>
        <v>D</v>
      </c>
      <c r="K61" s="31" t="s">
        <v>5</v>
      </c>
      <c r="L61" s="14" t="s">
        <v>31</v>
      </c>
      <c r="M61" s="30" t="str">
        <f t="shared" si="1"/>
        <v>Search</v>
      </c>
    </row>
    <row r="62" spans="1:13" x14ac:dyDescent="0.2">
      <c r="A62" s="3">
        <v>57</v>
      </c>
      <c r="B62" s="1" t="s">
        <v>107</v>
      </c>
      <c r="C62" s="10">
        <v>55249.49067092537</v>
      </c>
      <c r="D62" s="31" t="s">
        <v>38</v>
      </c>
      <c r="E62" s="14">
        <v>0</v>
      </c>
      <c r="F62" s="10">
        <f t="shared" si="2"/>
        <v>55249.49067092537</v>
      </c>
      <c r="G62" s="11">
        <f t="shared" si="0"/>
        <v>0</v>
      </c>
      <c r="H62" s="12" t="str">
        <f>IF(F62&gt;=Variables!$B$8,Variables!$A$8,IF(AND(F62&lt;Variables!$C$9,F62&gt;=Variables!$B$9),Variables!$A$9,IF(AND(F62&lt;Variables!$C$10,F62&gt;=Variables!$B$10),Variables!$A$10,IF(F62&lt;Variables!B59,Variables!A59,"Error"))))</f>
        <v>Low</v>
      </c>
      <c r="I62" s="14" t="s">
        <v>5</v>
      </c>
      <c r="J62" s="12" t="str">
        <f>VLOOKUP(H62,Variables!$A$16:$D$18,MATCH(I62,Variables!$A$15:$D$15,0),0)</f>
        <v>D</v>
      </c>
      <c r="K62" s="31" t="s">
        <v>5</v>
      </c>
      <c r="L62" s="14" t="s">
        <v>31</v>
      </c>
      <c r="M62" s="30" t="str">
        <f t="shared" si="1"/>
        <v>Search</v>
      </c>
    </row>
    <row r="63" spans="1:13" x14ac:dyDescent="0.2">
      <c r="A63" s="3">
        <v>58</v>
      </c>
      <c r="B63" s="1" t="s">
        <v>108</v>
      </c>
      <c r="C63" s="10">
        <v>54144.500857506864</v>
      </c>
      <c r="D63" s="31" t="s">
        <v>38</v>
      </c>
      <c r="E63" s="14">
        <v>0</v>
      </c>
      <c r="F63" s="10">
        <f t="shared" si="2"/>
        <v>54144.500857506864</v>
      </c>
      <c r="G63" s="11">
        <f t="shared" si="0"/>
        <v>0</v>
      </c>
      <c r="H63" s="12" t="str">
        <f>IF(F63&gt;=Variables!$B$8,Variables!$A$8,IF(AND(F63&lt;Variables!$C$9,F63&gt;=Variables!$B$9),Variables!$A$9,IF(AND(F63&lt;Variables!$C$10,F63&gt;=Variables!$B$10),Variables!$A$10,IF(F63&lt;Variables!B60,Variables!A60,"Error"))))</f>
        <v>Low</v>
      </c>
      <c r="I63" s="14" t="s">
        <v>5</v>
      </c>
      <c r="J63" s="12" t="str">
        <f>VLOOKUP(H63,Variables!$A$16:$D$18,MATCH(I63,Variables!$A$15:$D$15,0),0)</f>
        <v>D</v>
      </c>
      <c r="K63" s="31" t="s">
        <v>5</v>
      </c>
      <c r="L63" s="14" t="s">
        <v>31</v>
      </c>
      <c r="M63" s="30" t="str">
        <f t="shared" si="1"/>
        <v>Search</v>
      </c>
    </row>
    <row r="64" spans="1:13" x14ac:dyDescent="0.2">
      <c r="A64" s="3">
        <v>59</v>
      </c>
      <c r="B64" s="1" t="s">
        <v>109</v>
      </c>
      <c r="C64" s="10">
        <v>53061.610840356727</v>
      </c>
      <c r="D64" s="31" t="s">
        <v>38</v>
      </c>
      <c r="E64" s="14">
        <v>0</v>
      </c>
      <c r="F64" s="10">
        <f t="shared" si="2"/>
        <v>53061.610840356727</v>
      </c>
      <c r="G64" s="11">
        <f t="shared" si="0"/>
        <v>0</v>
      </c>
      <c r="H64" s="12" t="str">
        <f>IF(F64&gt;=Variables!$B$8,Variables!$A$8,IF(AND(F64&lt;Variables!$C$9,F64&gt;=Variables!$B$9),Variables!$A$9,IF(AND(F64&lt;Variables!$C$10,F64&gt;=Variables!$B$10),Variables!$A$10,IF(F64&lt;Variables!B61,Variables!A61,"Error"))))</f>
        <v>Low</v>
      </c>
      <c r="I64" s="14" t="s">
        <v>5</v>
      </c>
      <c r="J64" s="12" t="str">
        <f>VLOOKUP(H64,Variables!$A$16:$D$18,MATCH(I64,Variables!$A$15:$D$15,0),0)</f>
        <v>D</v>
      </c>
      <c r="K64" s="31" t="s">
        <v>5</v>
      </c>
      <c r="L64" s="14" t="s">
        <v>31</v>
      </c>
      <c r="M64" s="30" t="str">
        <f t="shared" si="1"/>
        <v>Search</v>
      </c>
    </row>
    <row r="65" spans="1:13" x14ac:dyDescent="0.2">
      <c r="A65" s="3">
        <v>60</v>
      </c>
      <c r="B65" s="1" t="s">
        <v>110</v>
      </c>
      <c r="C65" s="10">
        <v>52000.378623549594</v>
      </c>
      <c r="D65" s="31" t="s">
        <v>38</v>
      </c>
      <c r="E65" s="14">
        <v>0</v>
      </c>
      <c r="F65" s="10">
        <f t="shared" si="2"/>
        <v>52000.378623549594</v>
      </c>
      <c r="G65" s="11">
        <f t="shared" si="0"/>
        <v>0</v>
      </c>
      <c r="H65" s="12" t="str">
        <f>IF(F65&gt;=Variables!$B$8,Variables!$A$8,IF(AND(F65&lt;Variables!$C$9,F65&gt;=Variables!$B$9),Variables!$A$9,IF(AND(F65&lt;Variables!$C$10,F65&gt;=Variables!$B$10),Variables!$A$10,IF(F65&lt;Variables!B62,Variables!A62,"Error"))))</f>
        <v>Low</v>
      </c>
      <c r="I65" s="14" t="s">
        <v>5</v>
      </c>
      <c r="J65" s="12" t="str">
        <f>VLOOKUP(H65,Variables!$A$16:$D$18,MATCH(I65,Variables!$A$15:$D$15,0),0)</f>
        <v>D</v>
      </c>
      <c r="K65" s="31" t="s">
        <v>5</v>
      </c>
      <c r="L65" s="14" t="s">
        <v>31</v>
      </c>
      <c r="M65" s="30" t="str">
        <f t="shared" si="1"/>
        <v>Search</v>
      </c>
    </row>
    <row r="66" spans="1:13" x14ac:dyDescent="0.2">
      <c r="A66" s="3">
        <v>61</v>
      </c>
      <c r="B66" s="1" t="s">
        <v>111</v>
      </c>
      <c r="C66" s="10">
        <v>50960.371051078604</v>
      </c>
      <c r="D66" s="31" t="s">
        <v>38</v>
      </c>
      <c r="E66" s="14">
        <v>0</v>
      </c>
      <c r="F66" s="10">
        <f t="shared" si="2"/>
        <v>50960.371051078604</v>
      </c>
      <c r="G66" s="11">
        <f t="shared" si="0"/>
        <v>0</v>
      </c>
      <c r="H66" s="12" t="str">
        <f>IF(F66&gt;=Variables!$B$8,Variables!$A$8,IF(AND(F66&lt;Variables!$C$9,F66&gt;=Variables!$B$9),Variables!$A$9,IF(AND(F66&lt;Variables!$C$10,F66&gt;=Variables!$B$10),Variables!$A$10,IF(F66&lt;Variables!B63,Variables!A63,"Error"))))</f>
        <v>Low</v>
      </c>
      <c r="I66" s="14" t="s">
        <v>5</v>
      </c>
      <c r="J66" s="12" t="str">
        <f>VLOOKUP(H66,Variables!$A$16:$D$18,MATCH(I66,Variables!$A$15:$D$15,0),0)</f>
        <v>D</v>
      </c>
      <c r="K66" s="31" t="s">
        <v>5</v>
      </c>
      <c r="L66" s="14" t="s">
        <v>31</v>
      </c>
      <c r="M66" s="30" t="str">
        <f t="shared" si="1"/>
        <v>Search</v>
      </c>
    </row>
    <row r="67" spans="1:13" x14ac:dyDescent="0.2">
      <c r="A67" s="3">
        <v>62</v>
      </c>
      <c r="B67" s="1" t="s">
        <v>112</v>
      </c>
      <c r="C67" s="10">
        <v>49941.163630057032</v>
      </c>
      <c r="D67" s="31" t="s">
        <v>38</v>
      </c>
      <c r="E67" s="14">
        <v>0</v>
      </c>
      <c r="F67" s="10">
        <f t="shared" si="2"/>
        <v>49941.163630057032</v>
      </c>
      <c r="G67" s="11">
        <f t="shared" si="0"/>
        <v>0</v>
      </c>
      <c r="H67" s="12" t="str">
        <f>IF(F67&gt;=Variables!$B$8,Variables!$A$8,IF(AND(F67&lt;Variables!$C$9,F67&gt;=Variables!$B$9),Variables!$A$9,IF(AND(F67&lt;Variables!$C$10,F67&gt;=Variables!$B$10),Variables!$A$10,IF(F67&lt;Variables!B64,Variables!A64,"Error"))))</f>
        <v>Low</v>
      </c>
      <c r="I67" s="14" t="s">
        <v>5</v>
      </c>
      <c r="J67" s="12" t="str">
        <f>VLOOKUP(H67,Variables!$A$16:$D$18,MATCH(I67,Variables!$A$15:$D$15,0),0)</f>
        <v>D</v>
      </c>
      <c r="K67" s="31" t="s">
        <v>5</v>
      </c>
      <c r="L67" s="14" t="s">
        <v>31</v>
      </c>
      <c r="M67" s="30" t="str">
        <f t="shared" si="1"/>
        <v>Search</v>
      </c>
    </row>
    <row r="68" spans="1:13" x14ac:dyDescent="0.2">
      <c r="A68" s="3">
        <v>63</v>
      </c>
      <c r="B68" s="1" t="s">
        <v>113</v>
      </c>
      <c r="C68" s="10">
        <v>48942.340357455891</v>
      </c>
      <c r="D68" s="31" t="s">
        <v>38</v>
      </c>
      <c r="E68" s="14">
        <v>0</v>
      </c>
      <c r="F68" s="10">
        <f t="shared" si="2"/>
        <v>48942.340357455891</v>
      </c>
      <c r="G68" s="11">
        <f t="shared" si="0"/>
        <v>0</v>
      </c>
      <c r="H68" s="12" t="str">
        <f>IF(F68&gt;=Variables!$B$8,Variables!$A$8,IF(AND(F68&lt;Variables!$C$9,F68&gt;=Variables!$B$9),Variables!$A$9,IF(AND(F68&lt;Variables!$C$10,F68&gt;=Variables!$B$10),Variables!$A$10,IF(F68&lt;Variables!B65,Variables!A65,"Error"))))</f>
        <v>Low</v>
      </c>
      <c r="I68" s="14" t="s">
        <v>5</v>
      </c>
      <c r="J68" s="12" t="str">
        <f>VLOOKUP(H68,Variables!$A$16:$D$18,MATCH(I68,Variables!$A$15:$D$15,0),0)</f>
        <v>D</v>
      </c>
      <c r="K68" s="31" t="s">
        <v>5</v>
      </c>
      <c r="L68" s="14" t="s">
        <v>31</v>
      </c>
      <c r="M68" s="30" t="str">
        <f t="shared" si="1"/>
        <v>Search</v>
      </c>
    </row>
    <row r="69" spans="1:13" x14ac:dyDescent="0.2">
      <c r="A69" s="3">
        <v>64</v>
      </c>
      <c r="B69" s="1" t="s">
        <v>114</v>
      </c>
      <c r="C69" s="10">
        <v>47963.493550306775</v>
      </c>
      <c r="D69" s="31" t="s">
        <v>38</v>
      </c>
      <c r="E69" s="14">
        <v>0</v>
      </c>
      <c r="F69" s="10">
        <f t="shared" si="2"/>
        <v>47963.493550306775</v>
      </c>
      <c r="G69" s="11">
        <f t="shared" si="0"/>
        <v>0</v>
      </c>
      <c r="H69" s="12" t="str">
        <f>IF(F69&gt;=Variables!$B$8,Variables!$A$8,IF(AND(F69&lt;Variables!$C$9,F69&gt;=Variables!$B$9),Variables!$A$9,IF(AND(F69&lt;Variables!$C$10,F69&gt;=Variables!$B$10),Variables!$A$10,IF(F69&lt;Variables!B66,Variables!A66,"Error"))))</f>
        <v>Low</v>
      </c>
      <c r="I69" s="14" t="s">
        <v>5</v>
      </c>
      <c r="J69" s="12" t="str">
        <f>VLOOKUP(H69,Variables!$A$16:$D$18,MATCH(I69,Variables!$A$15:$D$15,0),0)</f>
        <v>D</v>
      </c>
      <c r="K69" s="31" t="s">
        <v>5</v>
      </c>
      <c r="L69" s="14" t="s">
        <v>31</v>
      </c>
      <c r="M69" s="30" t="str">
        <f t="shared" si="1"/>
        <v>Search</v>
      </c>
    </row>
    <row r="70" spans="1:13" x14ac:dyDescent="0.2">
      <c r="A70" s="3">
        <v>65</v>
      </c>
      <c r="B70" s="1" t="s">
        <v>115</v>
      </c>
      <c r="C70" s="10">
        <v>47004.223679300638</v>
      </c>
      <c r="D70" s="31" t="s">
        <v>38</v>
      </c>
      <c r="E70" s="14">
        <v>0</v>
      </c>
      <c r="F70" s="10">
        <f t="shared" ref="F70:F133" si="3">C70*(1+E70)</f>
        <v>47004.223679300638</v>
      </c>
      <c r="G70" s="11">
        <f t="shared" ref="G70:G133" si="4">F70-C70</f>
        <v>0</v>
      </c>
      <c r="H70" s="12" t="str">
        <f>IF(F70&gt;=Variables!$B$8,Variables!$A$8,IF(AND(F70&lt;Variables!$C$9,F70&gt;=Variables!$B$9),Variables!$A$9,IF(AND(F70&lt;Variables!$C$10,F70&gt;=Variables!$B$10),Variables!$A$10,IF(F70&lt;Variables!B67,Variables!A67,"Error"))))</f>
        <v>Low</v>
      </c>
      <c r="I70" s="14" t="s">
        <v>5</v>
      </c>
      <c r="J70" s="12" t="str">
        <f>VLOOKUP(H70,Variables!$A$16:$D$18,MATCH(I70,Variables!$A$15:$D$15,0),0)</f>
        <v>D</v>
      </c>
      <c r="K70" s="31" t="s">
        <v>5</v>
      </c>
      <c r="L70" s="14" t="s">
        <v>31</v>
      </c>
      <c r="M70" s="30" t="str">
        <f t="shared" ref="M70:M133" si="5">HYPERLINK(CONCATENATE("https://www.google.com/search?q=",B70),"Search")</f>
        <v>Search</v>
      </c>
    </row>
    <row r="71" spans="1:13" x14ac:dyDescent="0.2">
      <c r="A71" s="3">
        <v>66</v>
      </c>
      <c r="B71" s="1" t="s">
        <v>116</v>
      </c>
      <c r="C71" s="10">
        <v>46064.139205714622</v>
      </c>
      <c r="D71" s="31" t="s">
        <v>38</v>
      </c>
      <c r="E71" s="14">
        <v>0</v>
      </c>
      <c r="F71" s="10">
        <f t="shared" si="3"/>
        <v>46064.139205714622</v>
      </c>
      <c r="G71" s="11">
        <f t="shared" si="4"/>
        <v>0</v>
      </c>
      <c r="H71" s="12" t="str">
        <f>IF(F71&gt;=Variables!$B$8,Variables!$A$8,IF(AND(F71&lt;Variables!$C$9,F71&gt;=Variables!$B$9),Variables!$A$9,IF(AND(F71&lt;Variables!$C$10,F71&gt;=Variables!$B$10),Variables!$A$10,IF(F71&lt;Variables!B68,Variables!A68,"Error"))))</f>
        <v>Low</v>
      </c>
      <c r="I71" s="14" t="s">
        <v>5</v>
      </c>
      <c r="J71" s="12" t="str">
        <f>VLOOKUP(H71,Variables!$A$16:$D$18,MATCH(I71,Variables!$A$15:$D$15,0),0)</f>
        <v>D</v>
      </c>
      <c r="K71" s="31" t="s">
        <v>5</v>
      </c>
      <c r="L71" s="14" t="s">
        <v>31</v>
      </c>
      <c r="M71" s="30" t="str">
        <f t="shared" si="5"/>
        <v>Search</v>
      </c>
    </row>
    <row r="72" spans="1:13" x14ac:dyDescent="0.2">
      <c r="A72" s="3">
        <v>67</v>
      </c>
      <c r="B72" s="1" t="s">
        <v>117</v>
      </c>
      <c r="C72" s="10">
        <v>45142.856421600329</v>
      </c>
      <c r="D72" s="31" t="s">
        <v>38</v>
      </c>
      <c r="E72" s="14">
        <v>0</v>
      </c>
      <c r="F72" s="10">
        <f t="shared" si="3"/>
        <v>45142.856421600329</v>
      </c>
      <c r="G72" s="11">
        <f t="shared" si="4"/>
        <v>0</v>
      </c>
      <c r="H72" s="12" t="str">
        <f>IF(F72&gt;=Variables!$B$8,Variables!$A$8,IF(AND(F72&lt;Variables!$C$9,F72&gt;=Variables!$B$9),Variables!$A$9,IF(AND(F72&lt;Variables!$C$10,F72&gt;=Variables!$B$10),Variables!$A$10,IF(F72&lt;Variables!B69,Variables!A69,"Error"))))</f>
        <v>Low</v>
      </c>
      <c r="I72" s="14" t="s">
        <v>5</v>
      </c>
      <c r="J72" s="12" t="str">
        <f>VLOOKUP(H72,Variables!$A$16:$D$18,MATCH(I72,Variables!$A$15:$D$15,0),0)</f>
        <v>D</v>
      </c>
      <c r="K72" s="31" t="s">
        <v>5</v>
      </c>
      <c r="L72" s="14" t="s">
        <v>31</v>
      </c>
      <c r="M72" s="30" t="str">
        <f t="shared" si="5"/>
        <v>Search</v>
      </c>
    </row>
    <row r="73" spans="1:13" x14ac:dyDescent="0.2">
      <c r="A73" s="3">
        <v>68</v>
      </c>
      <c r="B73" s="1" t="s">
        <v>118</v>
      </c>
      <c r="C73" s="10">
        <v>44239.999293168323</v>
      </c>
      <c r="D73" s="31" t="s">
        <v>38</v>
      </c>
      <c r="E73" s="14">
        <v>0</v>
      </c>
      <c r="F73" s="10">
        <f t="shared" si="3"/>
        <v>44239.999293168323</v>
      </c>
      <c r="G73" s="11">
        <f t="shared" si="4"/>
        <v>0</v>
      </c>
      <c r="H73" s="12" t="str">
        <f>IF(F73&gt;=Variables!$B$8,Variables!$A$8,IF(AND(F73&lt;Variables!$C$9,F73&gt;=Variables!$B$9),Variables!$A$9,IF(AND(F73&lt;Variables!$C$10,F73&gt;=Variables!$B$10),Variables!$A$10,IF(F73&lt;Variables!B71,Variables!A71,"Error"))))</f>
        <v>Low</v>
      </c>
      <c r="I73" s="14" t="s">
        <v>5</v>
      </c>
      <c r="J73" s="12" t="str">
        <f>VLOOKUP(H73,Variables!$A$16:$D$18,MATCH(I73,Variables!$A$15:$D$15,0),0)</f>
        <v>D</v>
      </c>
      <c r="K73" s="31" t="s">
        <v>5</v>
      </c>
      <c r="L73" s="14" t="s">
        <v>31</v>
      </c>
      <c r="M73" s="30" t="str">
        <f t="shared" si="5"/>
        <v>Search</v>
      </c>
    </row>
    <row r="74" spans="1:13" x14ac:dyDescent="0.2">
      <c r="A74" s="3">
        <v>69</v>
      </c>
      <c r="B74" s="1" t="s">
        <v>119</v>
      </c>
      <c r="C74" s="10">
        <v>43355.199307304953</v>
      </c>
      <c r="D74" s="31" t="s">
        <v>38</v>
      </c>
      <c r="E74" s="14">
        <v>0</v>
      </c>
      <c r="F74" s="10">
        <f t="shared" si="3"/>
        <v>43355.199307304953</v>
      </c>
      <c r="G74" s="11">
        <f t="shared" si="4"/>
        <v>0</v>
      </c>
      <c r="H74" s="12" t="str">
        <f>IF(F74&gt;=Variables!$B$8,Variables!$A$8,IF(AND(F74&lt;Variables!$C$9,F74&gt;=Variables!$B$9),Variables!$A$9,IF(AND(F74&lt;Variables!$C$10,F74&gt;=Variables!$B$10),Variables!$A$10,IF(F74&lt;Variables!B72,Variables!A72,"Error"))))</f>
        <v>Low</v>
      </c>
      <c r="I74" s="14" t="s">
        <v>5</v>
      </c>
      <c r="J74" s="12" t="str">
        <f>VLOOKUP(H74,Variables!$A$16:$D$18,MATCH(I74,Variables!$A$15:$D$15,0),0)</f>
        <v>D</v>
      </c>
      <c r="K74" s="31" t="s">
        <v>5</v>
      </c>
      <c r="L74" s="14" t="s">
        <v>31</v>
      </c>
      <c r="M74" s="30" t="str">
        <f t="shared" si="5"/>
        <v>Search</v>
      </c>
    </row>
    <row r="75" spans="1:13" x14ac:dyDescent="0.2">
      <c r="A75" s="3">
        <v>70</v>
      </c>
      <c r="B75" s="1" t="s">
        <v>120</v>
      </c>
      <c r="C75" s="10">
        <v>42488.095321158849</v>
      </c>
      <c r="D75" s="31" t="s">
        <v>38</v>
      </c>
      <c r="E75" s="14">
        <v>0</v>
      </c>
      <c r="F75" s="10">
        <f t="shared" si="3"/>
        <v>42488.095321158849</v>
      </c>
      <c r="G75" s="11">
        <f t="shared" si="4"/>
        <v>0</v>
      </c>
      <c r="H75" s="12" t="str">
        <f>IF(F75&gt;=Variables!$B$8,Variables!$A$8,IF(AND(F75&lt;Variables!$C$9,F75&gt;=Variables!$B$9),Variables!$A$9,IF(AND(F75&lt;Variables!$C$10,F75&gt;=Variables!$B$10),Variables!$A$10,IF(F75&lt;Variables!B73,Variables!A73,"Error"))))</f>
        <v>Low</v>
      </c>
      <c r="I75" s="14" t="s">
        <v>5</v>
      </c>
      <c r="J75" s="12" t="str">
        <f>VLOOKUP(H75,Variables!$A$16:$D$18,MATCH(I75,Variables!$A$15:$D$15,0),0)</f>
        <v>D</v>
      </c>
      <c r="K75" s="31" t="s">
        <v>5</v>
      </c>
      <c r="L75" s="14" t="s">
        <v>31</v>
      </c>
      <c r="M75" s="30" t="str">
        <f t="shared" si="5"/>
        <v>Search</v>
      </c>
    </row>
    <row r="76" spans="1:13" x14ac:dyDescent="0.2">
      <c r="A76" s="3">
        <v>71</v>
      </c>
      <c r="B76" s="1" t="s">
        <v>121</v>
      </c>
      <c r="C76" s="10">
        <v>41638.333414735673</v>
      </c>
      <c r="D76" s="31" t="s">
        <v>38</v>
      </c>
      <c r="E76" s="14">
        <v>0</v>
      </c>
      <c r="F76" s="10">
        <f t="shared" si="3"/>
        <v>41638.333414735673</v>
      </c>
      <c r="G76" s="11">
        <f t="shared" si="4"/>
        <v>0</v>
      </c>
      <c r="H76" s="12" t="str">
        <f>IF(F76&gt;=Variables!$B$8,Variables!$A$8,IF(AND(F76&lt;Variables!$C$9,F76&gt;=Variables!$B$9),Variables!$A$9,IF(AND(F76&lt;Variables!$C$10,F76&gt;=Variables!$B$10),Variables!$A$10,IF(F76&lt;Variables!B74,Variables!A74,"Error"))))</f>
        <v>Low</v>
      </c>
      <c r="I76" s="14" t="s">
        <v>5</v>
      </c>
      <c r="J76" s="12" t="str">
        <f>VLOOKUP(H76,Variables!$A$16:$D$18,MATCH(I76,Variables!$A$15:$D$15,0),0)</f>
        <v>D</v>
      </c>
      <c r="K76" s="31" t="s">
        <v>5</v>
      </c>
      <c r="L76" s="14" t="s">
        <v>31</v>
      </c>
      <c r="M76" s="30" t="str">
        <f t="shared" si="5"/>
        <v>Search</v>
      </c>
    </row>
    <row r="77" spans="1:13" x14ac:dyDescent="0.2">
      <c r="A77" s="3">
        <v>72</v>
      </c>
      <c r="B77" s="1" t="s">
        <v>122</v>
      </c>
      <c r="C77" s="10">
        <v>40805.566746440956</v>
      </c>
      <c r="D77" s="31" t="s">
        <v>38</v>
      </c>
      <c r="E77" s="14">
        <v>0</v>
      </c>
      <c r="F77" s="10">
        <f t="shared" si="3"/>
        <v>40805.566746440956</v>
      </c>
      <c r="G77" s="11">
        <f t="shared" si="4"/>
        <v>0</v>
      </c>
      <c r="H77" s="12" t="str">
        <f>IF(F77&gt;=Variables!$B$8,Variables!$A$8,IF(AND(F77&lt;Variables!$C$9,F77&gt;=Variables!$B$9),Variables!$A$9,IF(AND(F77&lt;Variables!$C$10,F77&gt;=Variables!$B$10),Variables!$A$10,IF(F77&lt;Variables!B75,Variables!A75,"Error"))))</f>
        <v>Low</v>
      </c>
      <c r="I77" s="14" t="s">
        <v>5</v>
      </c>
      <c r="J77" s="12" t="str">
        <f>VLOOKUP(H77,Variables!$A$16:$D$18,MATCH(I77,Variables!$A$15:$D$15,0),0)</f>
        <v>D</v>
      </c>
      <c r="K77" s="31" t="s">
        <v>5</v>
      </c>
      <c r="L77" s="14" t="s">
        <v>31</v>
      </c>
      <c r="M77" s="30" t="str">
        <f t="shared" si="5"/>
        <v>Search</v>
      </c>
    </row>
    <row r="78" spans="1:13" x14ac:dyDescent="0.2">
      <c r="A78" s="3">
        <v>73</v>
      </c>
      <c r="B78" s="1" t="s">
        <v>123</v>
      </c>
      <c r="C78" s="10">
        <v>39989.455411512135</v>
      </c>
      <c r="D78" s="31" t="s">
        <v>38</v>
      </c>
      <c r="E78" s="14">
        <v>0</v>
      </c>
      <c r="F78" s="10">
        <f t="shared" si="3"/>
        <v>39989.455411512135</v>
      </c>
      <c r="G78" s="11">
        <f t="shared" si="4"/>
        <v>0</v>
      </c>
      <c r="H78" s="12" t="str">
        <f>IF(F78&gt;=Variables!$B$8,Variables!$A$8,IF(AND(F78&lt;Variables!$C$9,F78&gt;=Variables!$B$9),Variables!$A$9,IF(AND(F78&lt;Variables!$C$10,F78&gt;=Variables!$B$10),Variables!$A$10,IF(F78&lt;Variables!B76,Variables!A76,"Error"))))</f>
        <v>Low</v>
      </c>
      <c r="I78" s="14" t="s">
        <v>5</v>
      </c>
      <c r="J78" s="12" t="str">
        <f>VLOOKUP(H78,Variables!$A$16:$D$18,MATCH(I78,Variables!$A$15:$D$15,0),0)</f>
        <v>D</v>
      </c>
      <c r="K78" s="31" t="s">
        <v>5</v>
      </c>
      <c r="L78" s="14" t="s">
        <v>31</v>
      </c>
      <c r="M78" s="30" t="str">
        <f t="shared" si="5"/>
        <v>Search</v>
      </c>
    </row>
    <row r="79" spans="1:13" x14ac:dyDescent="0.2">
      <c r="A79" s="3">
        <v>74</v>
      </c>
      <c r="B79" s="1" t="s">
        <v>124</v>
      </c>
      <c r="C79" s="10">
        <v>39189.666303281891</v>
      </c>
      <c r="D79" s="31" t="s">
        <v>38</v>
      </c>
      <c r="E79" s="14">
        <v>0</v>
      </c>
      <c r="F79" s="10">
        <f t="shared" si="3"/>
        <v>39189.666303281891</v>
      </c>
      <c r="G79" s="11">
        <f t="shared" si="4"/>
        <v>0</v>
      </c>
      <c r="H79" s="12" t="str">
        <f>IF(F79&gt;=Variables!$B$8,Variables!$A$8,IF(AND(F79&lt;Variables!$C$9,F79&gt;=Variables!$B$9),Variables!$A$9,IF(AND(F79&lt;Variables!$C$10,F79&gt;=Variables!$B$10),Variables!$A$10,IF(F79&lt;Variables!B77,Variables!A77,"Error"))))</f>
        <v>Low</v>
      </c>
      <c r="I79" s="14" t="s">
        <v>5</v>
      </c>
      <c r="J79" s="12" t="str">
        <f>VLOOKUP(H79,Variables!$A$16:$D$18,MATCH(I79,Variables!$A$15:$D$15,0),0)</f>
        <v>D</v>
      </c>
      <c r="K79" s="31" t="s">
        <v>5</v>
      </c>
      <c r="L79" s="14" t="s">
        <v>31</v>
      </c>
      <c r="M79" s="30" t="str">
        <f t="shared" si="5"/>
        <v>Search</v>
      </c>
    </row>
    <row r="80" spans="1:13" x14ac:dyDescent="0.2">
      <c r="A80" s="3">
        <v>75</v>
      </c>
      <c r="B80" s="1" t="s">
        <v>125</v>
      </c>
      <c r="C80" s="10">
        <v>38405.872977216255</v>
      </c>
      <c r="D80" s="31" t="s">
        <v>38</v>
      </c>
      <c r="E80" s="14">
        <v>0</v>
      </c>
      <c r="F80" s="10">
        <f t="shared" si="3"/>
        <v>38405.872977216255</v>
      </c>
      <c r="G80" s="11">
        <f t="shared" si="4"/>
        <v>0</v>
      </c>
      <c r="H80" s="12" t="str">
        <f>IF(F80&gt;=Variables!$B$8,Variables!$A$8,IF(AND(F80&lt;Variables!$C$9,F80&gt;=Variables!$B$9),Variables!$A$9,IF(AND(F80&lt;Variables!$C$10,F80&gt;=Variables!$B$10),Variables!$A$10,IF(F80&lt;Variables!B78,Variables!A78,"Error"))))</f>
        <v>Low</v>
      </c>
      <c r="I80" s="14" t="s">
        <v>5</v>
      </c>
      <c r="J80" s="12" t="str">
        <f>VLOOKUP(H80,Variables!$A$16:$D$18,MATCH(I80,Variables!$A$15:$D$15,0),0)</f>
        <v>D</v>
      </c>
      <c r="K80" s="31" t="s">
        <v>5</v>
      </c>
      <c r="L80" s="14" t="s">
        <v>31</v>
      </c>
      <c r="M80" s="30" t="str">
        <f t="shared" si="5"/>
        <v>Search</v>
      </c>
    </row>
    <row r="81" spans="1:13" x14ac:dyDescent="0.2">
      <c r="A81" s="3">
        <v>76</v>
      </c>
      <c r="B81" s="1" t="s">
        <v>126</v>
      </c>
      <c r="C81" s="10">
        <v>37637.755517671932</v>
      </c>
      <c r="D81" s="31" t="s">
        <v>38</v>
      </c>
      <c r="E81" s="14">
        <v>0</v>
      </c>
      <c r="F81" s="10">
        <f t="shared" si="3"/>
        <v>37637.755517671932</v>
      </c>
      <c r="G81" s="11">
        <f t="shared" si="4"/>
        <v>0</v>
      </c>
      <c r="H81" s="12" t="str">
        <f>IF(F81&gt;=Variables!$B$8,Variables!$A$8,IF(AND(F81&lt;Variables!$C$9,F81&gt;=Variables!$B$9),Variables!$A$9,IF(AND(F81&lt;Variables!$C$10,F81&gt;=Variables!$B$10),Variables!$A$10,IF(F81&lt;Variables!B79,Variables!A79,"Error"))))</f>
        <v>Low</v>
      </c>
      <c r="I81" s="14" t="s">
        <v>5</v>
      </c>
      <c r="J81" s="12" t="str">
        <f>VLOOKUP(H81,Variables!$A$16:$D$18,MATCH(I81,Variables!$A$15:$D$15,0),0)</f>
        <v>D</v>
      </c>
      <c r="K81" s="31" t="s">
        <v>5</v>
      </c>
      <c r="L81" s="14" t="s">
        <v>31</v>
      </c>
      <c r="M81" s="30" t="str">
        <f t="shared" si="5"/>
        <v>Search</v>
      </c>
    </row>
    <row r="82" spans="1:13" x14ac:dyDescent="0.2">
      <c r="A82" s="3">
        <v>77</v>
      </c>
      <c r="B82" s="1" t="s">
        <v>127</v>
      </c>
      <c r="C82" s="10">
        <v>36885.00040731849</v>
      </c>
      <c r="D82" s="31" t="s">
        <v>38</v>
      </c>
      <c r="E82" s="14">
        <v>0</v>
      </c>
      <c r="F82" s="10">
        <f t="shared" si="3"/>
        <v>36885.00040731849</v>
      </c>
      <c r="G82" s="11">
        <f t="shared" si="4"/>
        <v>0</v>
      </c>
      <c r="H82" s="12" t="str">
        <f>IF(F82&gt;=Variables!$B$8,Variables!$A$8,IF(AND(F82&lt;Variables!$C$9,F82&gt;=Variables!$B$9),Variables!$A$9,IF(AND(F82&lt;Variables!$C$10,F82&gt;=Variables!$B$10),Variables!$A$10,IF(F82&lt;Variables!B80,Variables!A80,"Error"))))</f>
        <v>Low</v>
      </c>
      <c r="I82" s="14" t="s">
        <v>5</v>
      </c>
      <c r="J82" s="12" t="str">
        <f>VLOOKUP(H82,Variables!$A$16:$D$18,MATCH(I82,Variables!$A$15:$D$15,0),0)</f>
        <v>D</v>
      </c>
      <c r="K82" s="31" t="s">
        <v>5</v>
      </c>
      <c r="L82" s="14" t="s">
        <v>31</v>
      </c>
      <c r="M82" s="30" t="str">
        <f t="shared" si="5"/>
        <v>Search</v>
      </c>
    </row>
    <row r="83" spans="1:13" x14ac:dyDescent="0.2">
      <c r="A83" s="3">
        <v>78</v>
      </c>
      <c r="B83" s="1" t="s">
        <v>128</v>
      </c>
      <c r="C83" s="10">
        <v>36147.30039917212</v>
      </c>
      <c r="D83" s="31" t="s">
        <v>38</v>
      </c>
      <c r="E83" s="14">
        <v>0</v>
      </c>
      <c r="F83" s="10">
        <f t="shared" si="3"/>
        <v>36147.30039917212</v>
      </c>
      <c r="G83" s="11">
        <f t="shared" si="4"/>
        <v>0</v>
      </c>
      <c r="H83" s="12" t="str">
        <f>IF(F83&gt;=Variables!$B$8,Variables!$A$8,IF(AND(F83&lt;Variables!$C$9,F83&gt;=Variables!$B$9),Variables!$A$9,IF(AND(F83&lt;Variables!$C$10,F83&gt;=Variables!$B$10),Variables!$A$10,IF(F83&lt;Variables!B81,Variables!A81,"Error"))))</f>
        <v>Low</v>
      </c>
      <c r="I83" s="14" t="s">
        <v>5</v>
      </c>
      <c r="J83" s="12" t="str">
        <f>VLOOKUP(H83,Variables!$A$16:$D$18,MATCH(I83,Variables!$A$15:$D$15,0),0)</f>
        <v>D</v>
      </c>
      <c r="K83" s="31" t="s">
        <v>5</v>
      </c>
      <c r="L83" s="14" t="s">
        <v>31</v>
      </c>
      <c r="M83" s="30" t="str">
        <f t="shared" si="5"/>
        <v>Search</v>
      </c>
    </row>
    <row r="84" spans="1:13" x14ac:dyDescent="0.2">
      <c r="A84" s="3">
        <v>79</v>
      </c>
      <c r="B84" s="1" t="s">
        <v>129</v>
      </c>
      <c r="C84" s="10">
        <v>35424.354391188674</v>
      </c>
      <c r="D84" s="31" t="s">
        <v>38</v>
      </c>
      <c r="E84" s="14">
        <v>0</v>
      </c>
      <c r="F84" s="10">
        <f t="shared" si="3"/>
        <v>35424.354391188674</v>
      </c>
      <c r="G84" s="11">
        <f t="shared" si="4"/>
        <v>0</v>
      </c>
      <c r="H84" s="12" t="str">
        <f>IF(F84&gt;=Variables!$B$8,Variables!$A$8,IF(AND(F84&lt;Variables!$C$9,F84&gt;=Variables!$B$9),Variables!$A$9,IF(AND(F84&lt;Variables!$C$10,F84&gt;=Variables!$B$10),Variables!$A$10,IF(F84&lt;Variables!B82,Variables!A82,"Error"))))</f>
        <v>Low</v>
      </c>
      <c r="I84" s="14" t="s">
        <v>5</v>
      </c>
      <c r="J84" s="12" t="str">
        <f>VLOOKUP(H84,Variables!$A$16:$D$18,MATCH(I84,Variables!$A$15:$D$15,0),0)</f>
        <v>D</v>
      </c>
      <c r="K84" s="31" t="s">
        <v>5</v>
      </c>
      <c r="L84" s="14" t="s">
        <v>31</v>
      </c>
      <c r="M84" s="30" t="str">
        <f t="shared" si="5"/>
        <v>Search</v>
      </c>
    </row>
    <row r="85" spans="1:13" x14ac:dyDescent="0.2">
      <c r="A85" s="3">
        <v>80</v>
      </c>
      <c r="B85" s="1" t="s">
        <v>130</v>
      </c>
      <c r="C85" s="10">
        <v>34715.867303364903</v>
      </c>
      <c r="D85" s="31" t="s">
        <v>38</v>
      </c>
      <c r="E85" s="14">
        <v>0</v>
      </c>
      <c r="F85" s="10">
        <f t="shared" si="3"/>
        <v>34715.867303364903</v>
      </c>
      <c r="G85" s="11">
        <f t="shared" si="4"/>
        <v>0</v>
      </c>
      <c r="H85" s="12" t="str">
        <f>IF(F85&gt;=Variables!$B$8,Variables!$A$8,IF(AND(F85&lt;Variables!$C$9,F85&gt;=Variables!$B$9),Variables!$A$9,IF(AND(F85&lt;Variables!$C$10,F85&gt;=Variables!$B$10),Variables!$A$10,IF(F85&lt;Variables!B83,Variables!A83,"Error"))))</f>
        <v>Low</v>
      </c>
      <c r="I85" s="14" t="s">
        <v>5</v>
      </c>
      <c r="J85" s="12" t="str">
        <f>VLOOKUP(H85,Variables!$A$16:$D$18,MATCH(I85,Variables!$A$15:$D$15,0),0)</f>
        <v>D</v>
      </c>
      <c r="K85" s="31" t="s">
        <v>5</v>
      </c>
      <c r="L85" s="14" t="s">
        <v>31</v>
      </c>
      <c r="M85" s="30" t="str">
        <f t="shared" si="5"/>
        <v>Search</v>
      </c>
    </row>
    <row r="86" spans="1:13" x14ac:dyDescent="0.2">
      <c r="A86" s="3">
        <v>81</v>
      </c>
      <c r="B86" s="1" t="s">
        <v>131</v>
      </c>
      <c r="C86" s="10">
        <v>34021.549957297604</v>
      </c>
      <c r="D86" s="31" t="s">
        <v>38</v>
      </c>
      <c r="E86" s="14">
        <v>0</v>
      </c>
      <c r="F86" s="10">
        <f t="shared" si="3"/>
        <v>34021.549957297604</v>
      </c>
      <c r="G86" s="11">
        <f t="shared" si="4"/>
        <v>0</v>
      </c>
      <c r="H86" s="12" t="str">
        <f>IF(F86&gt;=Variables!$B$8,Variables!$A$8,IF(AND(F86&lt;Variables!$C$9,F86&gt;=Variables!$B$9),Variables!$A$9,IF(AND(F86&lt;Variables!$C$10,F86&gt;=Variables!$B$10),Variables!$A$10,IF(F86&lt;Variables!B84,Variables!A84,"Error"))))</f>
        <v>Low</v>
      </c>
      <c r="I86" s="14" t="s">
        <v>5</v>
      </c>
      <c r="J86" s="12" t="str">
        <f>VLOOKUP(H86,Variables!$A$16:$D$18,MATCH(I86,Variables!$A$15:$D$15,0),0)</f>
        <v>D</v>
      </c>
      <c r="K86" s="31" t="s">
        <v>5</v>
      </c>
      <c r="L86" s="14" t="s">
        <v>31</v>
      </c>
      <c r="M86" s="30" t="str">
        <f t="shared" si="5"/>
        <v>Search</v>
      </c>
    </row>
    <row r="87" spans="1:13" x14ac:dyDescent="0.2">
      <c r="A87" s="3">
        <v>82</v>
      </c>
      <c r="B87" s="1" t="s">
        <v>132</v>
      </c>
      <c r="C87" s="10">
        <v>33341.118958151652</v>
      </c>
      <c r="D87" s="31" t="s">
        <v>38</v>
      </c>
      <c r="E87" s="14">
        <v>0</v>
      </c>
      <c r="F87" s="10">
        <f t="shared" si="3"/>
        <v>33341.118958151652</v>
      </c>
      <c r="G87" s="11">
        <f t="shared" si="4"/>
        <v>0</v>
      </c>
      <c r="H87" s="12" t="str">
        <f>IF(F87&gt;=Variables!$B$8,Variables!$A$8,IF(AND(F87&lt;Variables!$C$9,F87&gt;=Variables!$B$9),Variables!$A$9,IF(AND(F87&lt;Variables!$C$10,F87&gt;=Variables!$B$10),Variables!$A$10,IF(F87&lt;Variables!B85,Variables!A85,"Error"))))</f>
        <v>Low</v>
      </c>
      <c r="I87" s="14" t="s">
        <v>5</v>
      </c>
      <c r="J87" s="12" t="str">
        <f>VLOOKUP(H87,Variables!$A$16:$D$18,MATCH(I87,Variables!$A$15:$D$15,0),0)</f>
        <v>D</v>
      </c>
      <c r="K87" s="31" t="s">
        <v>5</v>
      </c>
      <c r="L87" s="14" t="s">
        <v>31</v>
      </c>
      <c r="M87" s="30" t="str">
        <f t="shared" si="5"/>
        <v>Search</v>
      </c>
    </row>
    <row r="88" spans="1:13" x14ac:dyDescent="0.2">
      <c r="A88" s="3">
        <v>83</v>
      </c>
      <c r="B88" s="1" t="s">
        <v>133</v>
      </c>
      <c r="C88" s="10">
        <v>32674.296578988618</v>
      </c>
      <c r="D88" s="31" t="s">
        <v>38</v>
      </c>
      <c r="E88" s="14">
        <v>0</v>
      </c>
      <c r="F88" s="10">
        <f t="shared" si="3"/>
        <v>32674.296578988618</v>
      </c>
      <c r="G88" s="11">
        <f t="shared" si="4"/>
        <v>0</v>
      </c>
      <c r="H88" s="12" t="str">
        <f>IF(F88&gt;=Variables!$B$8,Variables!$A$8,IF(AND(F88&lt;Variables!$C$9,F88&gt;=Variables!$B$9),Variables!$A$9,IF(AND(F88&lt;Variables!$C$10,F88&gt;=Variables!$B$10),Variables!$A$10,IF(F88&lt;Variables!B86,Variables!A86,"Error"))))</f>
        <v>Low</v>
      </c>
      <c r="I88" s="14" t="s">
        <v>5</v>
      </c>
      <c r="J88" s="12" t="str">
        <f>VLOOKUP(H88,Variables!$A$16:$D$18,MATCH(I88,Variables!$A$15:$D$15,0),0)</f>
        <v>D</v>
      </c>
      <c r="K88" s="31" t="s">
        <v>5</v>
      </c>
      <c r="L88" s="14" t="s">
        <v>31</v>
      </c>
      <c r="M88" s="30" t="str">
        <f t="shared" si="5"/>
        <v>Search</v>
      </c>
    </row>
    <row r="89" spans="1:13" x14ac:dyDescent="0.2">
      <c r="A89" s="3">
        <v>84</v>
      </c>
      <c r="B89" s="1" t="s">
        <v>134</v>
      </c>
      <c r="C89" s="10">
        <v>32020.810647408845</v>
      </c>
      <c r="D89" s="31" t="s">
        <v>38</v>
      </c>
      <c r="E89" s="14">
        <v>0</v>
      </c>
      <c r="F89" s="10">
        <f t="shared" si="3"/>
        <v>32020.810647408845</v>
      </c>
      <c r="G89" s="11">
        <f t="shared" si="4"/>
        <v>0</v>
      </c>
      <c r="H89" s="12" t="str">
        <f>IF(F89&gt;=Variables!$B$8,Variables!$A$8,IF(AND(F89&lt;Variables!$C$9,F89&gt;=Variables!$B$9),Variables!$A$9,IF(AND(F89&lt;Variables!$C$10,F89&gt;=Variables!$B$10),Variables!$A$10,IF(F89&lt;Variables!B87,Variables!A87,"Error"))))</f>
        <v>Low</v>
      </c>
      <c r="I89" s="14" t="s">
        <v>5</v>
      </c>
      <c r="J89" s="12" t="str">
        <f>VLOOKUP(H89,Variables!$A$16:$D$18,MATCH(I89,Variables!$A$15:$D$15,0),0)</f>
        <v>D</v>
      </c>
      <c r="K89" s="31" t="s">
        <v>5</v>
      </c>
      <c r="L89" s="14" t="s">
        <v>31</v>
      </c>
      <c r="M89" s="30" t="str">
        <f t="shared" si="5"/>
        <v>Search</v>
      </c>
    </row>
    <row r="90" spans="1:13" x14ac:dyDescent="0.2">
      <c r="A90" s="3">
        <v>85</v>
      </c>
      <c r="B90" s="1" t="s">
        <v>135</v>
      </c>
      <c r="C90" s="10">
        <v>31380.394434460668</v>
      </c>
      <c r="D90" s="31" t="s">
        <v>38</v>
      </c>
      <c r="E90" s="14">
        <v>0</v>
      </c>
      <c r="F90" s="10">
        <f t="shared" si="3"/>
        <v>31380.394434460668</v>
      </c>
      <c r="G90" s="11">
        <f t="shared" si="4"/>
        <v>0</v>
      </c>
      <c r="H90" s="12" t="str">
        <f>IF(F90&gt;=Variables!$B$8,Variables!$A$8,IF(AND(F90&lt;Variables!$C$9,F90&gt;=Variables!$B$9),Variables!$A$9,IF(AND(F90&lt;Variables!$C$10,F90&gt;=Variables!$B$10),Variables!$A$10,IF(F90&lt;Variables!B88,Variables!A88,"Error"))))</f>
        <v>Low</v>
      </c>
      <c r="I90" s="14" t="s">
        <v>5</v>
      </c>
      <c r="J90" s="12" t="str">
        <f>VLOOKUP(H90,Variables!$A$16:$D$18,MATCH(I90,Variables!$A$15:$D$15,0),0)</f>
        <v>D</v>
      </c>
      <c r="K90" s="31" t="s">
        <v>5</v>
      </c>
      <c r="L90" s="14" t="s">
        <v>31</v>
      </c>
      <c r="M90" s="30" t="str">
        <f t="shared" si="5"/>
        <v>Search</v>
      </c>
    </row>
    <row r="91" spans="1:13" x14ac:dyDescent="0.2">
      <c r="A91" s="3">
        <v>86</v>
      </c>
      <c r="B91" s="1" t="s">
        <v>136</v>
      </c>
      <c r="C91" s="10">
        <v>30752.786545771454</v>
      </c>
      <c r="D91" s="31" t="s">
        <v>38</v>
      </c>
      <c r="E91" s="14">
        <v>0</v>
      </c>
      <c r="F91" s="10">
        <f t="shared" si="3"/>
        <v>30752.786545771454</v>
      </c>
      <c r="G91" s="11">
        <f t="shared" si="4"/>
        <v>0</v>
      </c>
      <c r="H91" s="12" t="str">
        <f>IF(F91&gt;=Variables!$B$8,Variables!$A$8,IF(AND(F91&lt;Variables!$C$9,F91&gt;=Variables!$B$9),Variables!$A$9,IF(AND(F91&lt;Variables!$C$10,F91&gt;=Variables!$B$10),Variables!$A$10,IF(F91&lt;Variables!B89,Variables!A89,"Error"))))</f>
        <v>Low</v>
      </c>
      <c r="I91" s="14" t="s">
        <v>5</v>
      </c>
      <c r="J91" s="12" t="str">
        <f>VLOOKUP(H91,Variables!$A$16:$D$18,MATCH(I91,Variables!$A$15:$D$15,0),0)</f>
        <v>D</v>
      </c>
      <c r="K91" s="31" t="s">
        <v>5</v>
      </c>
      <c r="L91" s="14" t="s">
        <v>31</v>
      </c>
      <c r="M91" s="30" t="str">
        <f t="shared" si="5"/>
        <v>Search</v>
      </c>
    </row>
    <row r="92" spans="1:13" x14ac:dyDescent="0.2">
      <c r="A92" s="3">
        <v>87</v>
      </c>
      <c r="B92" s="1" t="s">
        <v>137</v>
      </c>
      <c r="C92" s="10">
        <v>30137.730814856026</v>
      </c>
      <c r="D92" s="31" t="s">
        <v>38</v>
      </c>
      <c r="E92" s="14">
        <v>0</v>
      </c>
      <c r="F92" s="10">
        <f t="shared" si="3"/>
        <v>30137.730814856026</v>
      </c>
      <c r="G92" s="11">
        <f t="shared" si="4"/>
        <v>0</v>
      </c>
      <c r="H92" s="12" t="str">
        <f>IF(F92&gt;=Variables!$B$8,Variables!$A$8,IF(AND(F92&lt;Variables!$C$9,F92&gt;=Variables!$B$9),Variables!$A$9,IF(AND(F92&lt;Variables!$C$10,F92&gt;=Variables!$B$10),Variables!$A$10,IF(F92&lt;Variables!B90,Variables!A90,"Error"))))</f>
        <v>Low</v>
      </c>
      <c r="I92" s="14" t="s">
        <v>5</v>
      </c>
      <c r="J92" s="12" t="str">
        <f>VLOOKUP(H92,Variables!$A$16:$D$18,MATCH(I92,Variables!$A$15:$D$15,0),0)</f>
        <v>D</v>
      </c>
      <c r="K92" s="31" t="s">
        <v>5</v>
      </c>
      <c r="L92" s="14" t="s">
        <v>31</v>
      </c>
      <c r="M92" s="30" t="str">
        <f t="shared" si="5"/>
        <v>Search</v>
      </c>
    </row>
    <row r="93" spans="1:13" x14ac:dyDescent="0.2">
      <c r="A93" s="3">
        <v>88</v>
      </c>
      <c r="B93" s="1" t="s">
        <v>138</v>
      </c>
      <c r="C93" s="10">
        <v>29534.976198558907</v>
      </c>
      <c r="D93" s="31" t="s">
        <v>38</v>
      </c>
      <c r="E93" s="14">
        <v>0</v>
      </c>
      <c r="F93" s="10">
        <f t="shared" si="3"/>
        <v>29534.976198558907</v>
      </c>
      <c r="G93" s="11">
        <f t="shared" si="4"/>
        <v>0</v>
      </c>
      <c r="H93" s="12" t="str">
        <f>IF(F93&gt;=Variables!$B$8,Variables!$A$8,IF(AND(F93&lt;Variables!$C$9,F93&gt;=Variables!$B$9),Variables!$A$9,IF(AND(F93&lt;Variables!$C$10,F93&gt;=Variables!$B$10),Variables!$A$10,IF(F93&lt;Variables!B91,Variables!A91,"Error"))))</f>
        <v>Low</v>
      </c>
      <c r="I93" s="14" t="s">
        <v>5</v>
      </c>
      <c r="J93" s="12" t="str">
        <f>VLOOKUP(H93,Variables!$A$16:$D$18,MATCH(I93,Variables!$A$15:$D$15,0),0)</f>
        <v>D</v>
      </c>
      <c r="K93" s="31" t="s">
        <v>5</v>
      </c>
      <c r="L93" s="14" t="s">
        <v>31</v>
      </c>
      <c r="M93" s="30" t="str">
        <f t="shared" si="5"/>
        <v>Search</v>
      </c>
    </row>
    <row r="94" spans="1:13" x14ac:dyDescent="0.2">
      <c r="A94" s="3">
        <v>89</v>
      </c>
      <c r="B94" s="1" t="s">
        <v>139</v>
      </c>
      <c r="C94" s="10">
        <v>28944.276674587727</v>
      </c>
      <c r="D94" s="31" t="s">
        <v>38</v>
      </c>
      <c r="E94" s="14">
        <v>0</v>
      </c>
      <c r="F94" s="10">
        <f t="shared" si="3"/>
        <v>28944.276674587727</v>
      </c>
      <c r="G94" s="11">
        <f t="shared" si="4"/>
        <v>0</v>
      </c>
      <c r="H94" s="12" t="str">
        <f>IF(F94&gt;=Variables!$B$8,Variables!$A$8,IF(AND(F94&lt;Variables!$C$9,F94&gt;=Variables!$B$9),Variables!$A$9,IF(AND(F94&lt;Variables!$C$10,F94&gt;=Variables!$B$10),Variables!$A$10,IF(F94&lt;Variables!B92,Variables!A92,"Error"))))</f>
        <v>Low</v>
      </c>
      <c r="I94" s="14" t="s">
        <v>5</v>
      </c>
      <c r="J94" s="12" t="str">
        <f>VLOOKUP(H94,Variables!$A$16:$D$18,MATCH(I94,Variables!$A$15:$D$15,0),0)</f>
        <v>D</v>
      </c>
      <c r="K94" s="31" t="s">
        <v>5</v>
      </c>
      <c r="L94" s="14" t="s">
        <v>31</v>
      </c>
      <c r="M94" s="30" t="str">
        <f t="shared" si="5"/>
        <v>Search</v>
      </c>
    </row>
    <row r="95" spans="1:13" x14ac:dyDescent="0.2">
      <c r="A95" s="3">
        <v>90</v>
      </c>
      <c r="B95" s="1" t="s">
        <v>140</v>
      </c>
      <c r="C95" s="10">
        <v>28365.391141095974</v>
      </c>
      <c r="D95" s="31" t="s">
        <v>38</v>
      </c>
      <c r="E95" s="14">
        <v>0</v>
      </c>
      <c r="F95" s="10">
        <f t="shared" si="3"/>
        <v>28365.391141095974</v>
      </c>
      <c r="G95" s="11">
        <f t="shared" si="4"/>
        <v>0</v>
      </c>
      <c r="H95" s="12" t="str">
        <f>IF(F95&gt;=Variables!$B$8,Variables!$A$8,IF(AND(F95&lt;Variables!$C$9,F95&gt;=Variables!$B$9),Variables!$A$9,IF(AND(F95&lt;Variables!$C$10,F95&gt;=Variables!$B$10),Variables!$A$10,IF(F95&lt;Variables!B93,Variables!A93,"Error"))))</f>
        <v>Low</v>
      </c>
      <c r="I95" s="14" t="s">
        <v>5</v>
      </c>
      <c r="J95" s="12" t="str">
        <f>VLOOKUP(H95,Variables!$A$16:$D$18,MATCH(I95,Variables!$A$15:$D$15,0),0)</f>
        <v>D</v>
      </c>
      <c r="K95" s="31" t="s">
        <v>5</v>
      </c>
      <c r="L95" s="14" t="s">
        <v>31</v>
      </c>
      <c r="M95" s="30" t="str">
        <f t="shared" si="5"/>
        <v>Search</v>
      </c>
    </row>
    <row r="96" spans="1:13" x14ac:dyDescent="0.2">
      <c r="A96" s="3">
        <v>91</v>
      </c>
      <c r="B96" s="1" t="s">
        <v>141</v>
      </c>
      <c r="C96" s="10">
        <v>27798.083318274053</v>
      </c>
      <c r="D96" s="31" t="s">
        <v>38</v>
      </c>
      <c r="E96" s="14">
        <v>0</v>
      </c>
      <c r="F96" s="10">
        <f t="shared" si="3"/>
        <v>27798.083318274053</v>
      </c>
      <c r="G96" s="11">
        <f t="shared" si="4"/>
        <v>0</v>
      </c>
      <c r="H96" s="12" t="str">
        <f>IF(F96&gt;=Variables!$B$8,Variables!$A$8,IF(AND(F96&lt;Variables!$C$9,F96&gt;=Variables!$B$9),Variables!$A$9,IF(AND(F96&lt;Variables!$C$10,F96&gt;=Variables!$B$10),Variables!$A$10,IF(F96&lt;Variables!B94,Variables!A94,"Error"))))</f>
        <v>Low</v>
      </c>
      <c r="I96" s="14" t="s">
        <v>5</v>
      </c>
      <c r="J96" s="12" t="str">
        <f>VLOOKUP(H96,Variables!$A$16:$D$18,MATCH(I96,Variables!$A$15:$D$15,0),0)</f>
        <v>D</v>
      </c>
      <c r="K96" s="31" t="s">
        <v>5</v>
      </c>
      <c r="L96" s="14" t="s">
        <v>31</v>
      </c>
      <c r="M96" s="30" t="str">
        <f t="shared" si="5"/>
        <v>Search</v>
      </c>
    </row>
    <row r="97" spans="1:13" x14ac:dyDescent="0.2">
      <c r="A97" s="3">
        <v>92</v>
      </c>
      <c r="B97" s="1" t="s">
        <v>142</v>
      </c>
      <c r="C97" s="10">
        <v>27242.121651908572</v>
      </c>
      <c r="D97" s="31" t="s">
        <v>38</v>
      </c>
      <c r="E97" s="14">
        <v>0</v>
      </c>
      <c r="F97" s="10">
        <f t="shared" si="3"/>
        <v>27242.121651908572</v>
      </c>
      <c r="G97" s="11">
        <f t="shared" si="4"/>
        <v>0</v>
      </c>
      <c r="H97" s="12" t="str">
        <f>IF(F97&gt;=Variables!$B$8,Variables!$A$8,IF(AND(F97&lt;Variables!$C$9,F97&gt;=Variables!$B$9),Variables!$A$9,IF(AND(F97&lt;Variables!$C$10,F97&gt;=Variables!$B$10),Variables!$A$10,IF(F97&lt;Variables!B95,Variables!A95,"Error"))))</f>
        <v>Low</v>
      </c>
      <c r="I97" s="14" t="s">
        <v>5</v>
      </c>
      <c r="J97" s="12" t="str">
        <f>VLOOKUP(H97,Variables!$A$16:$D$18,MATCH(I97,Variables!$A$15:$D$15,0),0)</f>
        <v>D</v>
      </c>
      <c r="K97" s="31" t="s">
        <v>5</v>
      </c>
      <c r="L97" s="14" t="s">
        <v>31</v>
      </c>
      <c r="M97" s="30" t="str">
        <f t="shared" si="5"/>
        <v>Search</v>
      </c>
    </row>
    <row r="98" spans="1:13" x14ac:dyDescent="0.2">
      <c r="A98" s="3">
        <v>93</v>
      </c>
      <c r="B98" s="1" t="s">
        <v>143</v>
      </c>
      <c r="C98" s="10">
        <v>26697.279218870401</v>
      </c>
      <c r="D98" s="31" t="s">
        <v>38</v>
      </c>
      <c r="E98" s="14">
        <v>0</v>
      </c>
      <c r="F98" s="10">
        <f t="shared" si="3"/>
        <v>26697.279218870401</v>
      </c>
      <c r="G98" s="11">
        <f t="shared" si="4"/>
        <v>0</v>
      </c>
      <c r="H98" s="12" t="str">
        <f>IF(F98&gt;=Variables!$B$8,Variables!$A$8,IF(AND(F98&lt;Variables!$C$9,F98&gt;=Variables!$B$9),Variables!$A$9,IF(AND(F98&lt;Variables!$C$10,F98&gt;=Variables!$B$10),Variables!$A$10,IF(F98&lt;Variables!B96,Variables!A96,"Error"))))</f>
        <v>Low</v>
      </c>
      <c r="I98" s="14" t="s">
        <v>5</v>
      </c>
      <c r="J98" s="12" t="str">
        <f>VLOOKUP(H98,Variables!$A$16:$D$18,MATCH(I98,Variables!$A$15:$D$15,0),0)</f>
        <v>D</v>
      </c>
      <c r="K98" s="31" t="s">
        <v>5</v>
      </c>
      <c r="L98" s="14" t="s">
        <v>31</v>
      </c>
      <c r="M98" s="30" t="str">
        <f t="shared" si="5"/>
        <v>Search</v>
      </c>
    </row>
    <row r="99" spans="1:13" x14ac:dyDescent="0.2">
      <c r="A99" s="3">
        <v>94</v>
      </c>
      <c r="B99" s="1" t="s">
        <v>144</v>
      </c>
      <c r="C99" s="10">
        <v>26163.333634492992</v>
      </c>
      <c r="D99" s="31" t="s">
        <v>38</v>
      </c>
      <c r="E99" s="14">
        <v>0</v>
      </c>
      <c r="F99" s="10">
        <f t="shared" si="3"/>
        <v>26163.333634492992</v>
      </c>
      <c r="G99" s="11">
        <f t="shared" si="4"/>
        <v>0</v>
      </c>
      <c r="H99" s="12" t="str">
        <f>IF(F99&gt;=Variables!$B$8,Variables!$A$8,IF(AND(F99&lt;Variables!$C$9,F99&gt;=Variables!$B$9),Variables!$A$9,IF(AND(F99&lt;Variables!$C$10,F99&gt;=Variables!$B$10),Variables!$A$10,IF(F99&lt;Variables!B97,Variables!A97,"Error"))))</f>
        <v>Low</v>
      </c>
      <c r="I99" s="14" t="s">
        <v>5</v>
      </c>
      <c r="J99" s="12" t="str">
        <f>VLOOKUP(H99,Variables!$A$16:$D$18,MATCH(I99,Variables!$A$15:$D$15,0),0)</f>
        <v>D</v>
      </c>
      <c r="K99" s="31" t="s">
        <v>5</v>
      </c>
      <c r="L99" s="14" t="s">
        <v>31</v>
      </c>
      <c r="M99" s="30" t="str">
        <f t="shared" si="5"/>
        <v>Search</v>
      </c>
    </row>
    <row r="100" spans="1:13" x14ac:dyDescent="0.2">
      <c r="A100" s="3">
        <v>95</v>
      </c>
      <c r="B100" s="1" t="s">
        <v>145</v>
      </c>
      <c r="C100" s="10">
        <v>25640.066961803132</v>
      </c>
      <c r="D100" s="31" t="s">
        <v>38</v>
      </c>
      <c r="E100" s="14">
        <v>0</v>
      </c>
      <c r="F100" s="10">
        <f t="shared" si="3"/>
        <v>25640.066961803132</v>
      </c>
      <c r="G100" s="11">
        <f t="shared" si="4"/>
        <v>0</v>
      </c>
      <c r="H100" s="12" t="str">
        <f>IF(F100&gt;=Variables!$B$8,Variables!$A$8,IF(AND(F100&lt;Variables!$C$9,F100&gt;=Variables!$B$9),Variables!$A$9,IF(AND(F100&lt;Variables!$C$10,F100&gt;=Variables!$B$10),Variables!$A$10,IF(F100&lt;Variables!B98,Variables!A98,"Error"))))</f>
        <v>Low</v>
      </c>
      <c r="I100" s="14" t="s">
        <v>5</v>
      </c>
      <c r="J100" s="12" t="str">
        <f>VLOOKUP(H100,Variables!$A$16:$D$18,MATCH(I100,Variables!$A$15:$D$15,0),0)</f>
        <v>D</v>
      </c>
      <c r="K100" s="31" t="s">
        <v>5</v>
      </c>
      <c r="L100" s="14" t="s">
        <v>31</v>
      </c>
      <c r="M100" s="30" t="str">
        <f t="shared" si="5"/>
        <v>Search</v>
      </c>
    </row>
    <row r="101" spans="1:13" x14ac:dyDescent="0.2">
      <c r="A101" s="3">
        <v>96</v>
      </c>
      <c r="B101" s="1" t="s">
        <v>146</v>
      </c>
      <c r="C101" s="10">
        <v>25127.265622567069</v>
      </c>
      <c r="D101" s="31" t="s">
        <v>38</v>
      </c>
      <c r="E101" s="14">
        <v>0</v>
      </c>
      <c r="F101" s="10">
        <f t="shared" si="3"/>
        <v>25127.265622567069</v>
      </c>
      <c r="G101" s="11">
        <f t="shared" si="4"/>
        <v>0</v>
      </c>
      <c r="H101" s="12" t="str">
        <f>IF(F101&gt;=Variables!$B$8,Variables!$A$8,IF(AND(F101&lt;Variables!$C$9,F101&gt;=Variables!$B$9),Variables!$A$9,IF(AND(F101&lt;Variables!$C$10,F101&gt;=Variables!$B$10),Variables!$A$10,IF(F101&lt;Variables!B99,Variables!A99,"Error"))))</f>
        <v>Low</v>
      </c>
      <c r="I101" s="14" t="s">
        <v>5</v>
      </c>
      <c r="J101" s="12" t="str">
        <f>VLOOKUP(H101,Variables!$A$16:$D$18,MATCH(I101,Variables!$A$15:$D$15,0),0)</f>
        <v>D</v>
      </c>
      <c r="K101" s="31" t="s">
        <v>5</v>
      </c>
      <c r="L101" s="14" t="s">
        <v>31</v>
      </c>
      <c r="M101" s="30" t="str">
        <f t="shared" si="5"/>
        <v>Search</v>
      </c>
    </row>
    <row r="102" spans="1:13" x14ac:dyDescent="0.2">
      <c r="A102" s="3">
        <v>97</v>
      </c>
      <c r="B102" s="1" t="s">
        <v>147</v>
      </c>
      <c r="C102" s="10">
        <v>24624.720310115728</v>
      </c>
      <c r="D102" s="31" t="s">
        <v>38</v>
      </c>
      <c r="E102" s="14">
        <v>0</v>
      </c>
      <c r="F102" s="10">
        <f t="shared" si="3"/>
        <v>24624.720310115728</v>
      </c>
      <c r="G102" s="11">
        <f t="shared" si="4"/>
        <v>0</v>
      </c>
      <c r="H102" s="12" t="str">
        <f>IF(F102&gt;=Variables!$B$8,Variables!$A$8,IF(AND(F102&lt;Variables!$C$9,F102&gt;=Variables!$B$9),Variables!$A$9,IF(AND(F102&lt;Variables!$C$10,F102&gt;=Variables!$B$10),Variables!$A$10,IF(F102&lt;Variables!B100,Variables!A100,"Error"))))</f>
        <v>Low</v>
      </c>
      <c r="I102" s="14" t="s">
        <v>5</v>
      </c>
      <c r="J102" s="12" t="str">
        <f>VLOOKUP(H102,Variables!$A$16:$D$18,MATCH(I102,Variables!$A$15:$D$15,0),0)</f>
        <v>D</v>
      </c>
      <c r="K102" s="31" t="s">
        <v>5</v>
      </c>
      <c r="L102" s="14" t="s">
        <v>31</v>
      </c>
      <c r="M102" s="30" t="str">
        <f t="shared" si="5"/>
        <v>Search</v>
      </c>
    </row>
    <row r="103" spans="1:13" x14ac:dyDescent="0.2">
      <c r="A103" s="3">
        <v>98</v>
      </c>
      <c r="B103" s="1" t="s">
        <v>148</v>
      </c>
      <c r="C103" s="10">
        <v>24132.225903913415</v>
      </c>
      <c r="D103" s="31" t="s">
        <v>38</v>
      </c>
      <c r="E103" s="14">
        <v>0</v>
      </c>
      <c r="F103" s="10">
        <f t="shared" si="3"/>
        <v>24132.225903913415</v>
      </c>
      <c r="G103" s="11">
        <f t="shared" si="4"/>
        <v>0</v>
      </c>
      <c r="H103" s="12" t="str">
        <f>IF(F103&gt;=Variables!$B$8,Variables!$A$8,IF(AND(F103&lt;Variables!$C$9,F103&gt;=Variables!$B$9),Variables!$A$9,IF(AND(F103&lt;Variables!$C$10,F103&gt;=Variables!$B$10),Variables!$A$10,IF(F103&lt;Variables!B101,Variables!A101,"Error"))))</f>
        <v>Low</v>
      </c>
      <c r="I103" s="14" t="s">
        <v>5</v>
      </c>
      <c r="J103" s="12" t="str">
        <f>VLOOKUP(H103,Variables!$A$16:$D$18,MATCH(I103,Variables!$A$15:$D$15,0),0)</f>
        <v>D</v>
      </c>
      <c r="K103" s="31" t="s">
        <v>5</v>
      </c>
      <c r="L103" s="14" t="s">
        <v>31</v>
      </c>
      <c r="M103" s="30" t="str">
        <f t="shared" si="5"/>
        <v>Search</v>
      </c>
    </row>
    <row r="104" spans="1:13" x14ac:dyDescent="0.2">
      <c r="A104" s="3">
        <v>99</v>
      </c>
      <c r="B104" s="1" t="s">
        <v>149</v>
      </c>
      <c r="C104" s="10">
        <v>23649.581385835147</v>
      </c>
      <c r="D104" s="31" t="s">
        <v>38</v>
      </c>
      <c r="E104" s="14">
        <v>0</v>
      </c>
      <c r="F104" s="10">
        <f t="shared" si="3"/>
        <v>23649.581385835147</v>
      </c>
      <c r="G104" s="11">
        <f t="shared" si="4"/>
        <v>0</v>
      </c>
      <c r="H104" s="12" t="str">
        <f>IF(F104&gt;=Variables!$B$8,Variables!$A$8,IF(AND(F104&lt;Variables!$C$9,F104&gt;=Variables!$B$9),Variables!$A$9,IF(AND(F104&lt;Variables!$C$10,F104&gt;=Variables!$B$10),Variables!$A$10,IF(F104&lt;Variables!B102,Variables!A102,"Error"))))</f>
        <v>Low</v>
      </c>
      <c r="I104" s="14" t="s">
        <v>5</v>
      </c>
      <c r="J104" s="12" t="str">
        <f>VLOOKUP(H104,Variables!$A$16:$D$18,MATCH(I104,Variables!$A$15:$D$15,0),0)</f>
        <v>D</v>
      </c>
      <c r="K104" s="31" t="s">
        <v>5</v>
      </c>
      <c r="L104" s="14" t="s">
        <v>31</v>
      </c>
      <c r="M104" s="30" t="str">
        <f t="shared" si="5"/>
        <v>Search</v>
      </c>
    </row>
    <row r="105" spans="1:13" x14ac:dyDescent="0.2">
      <c r="A105" s="3">
        <v>100</v>
      </c>
      <c r="B105" s="1" t="s">
        <v>150</v>
      </c>
      <c r="C105" s="10">
        <v>23176.589758118444</v>
      </c>
      <c r="D105" s="31" t="s">
        <v>38</v>
      </c>
      <c r="E105" s="14">
        <v>0</v>
      </c>
      <c r="F105" s="10">
        <f t="shared" si="3"/>
        <v>23176.589758118444</v>
      </c>
      <c r="G105" s="11">
        <f t="shared" si="4"/>
        <v>0</v>
      </c>
      <c r="H105" s="12" t="str">
        <f>IF(F105&gt;=Variables!$B$8,Variables!$A$8,IF(AND(F105&lt;Variables!$C$9,F105&gt;=Variables!$B$9),Variables!$A$9,IF(AND(F105&lt;Variables!$C$10,F105&gt;=Variables!$B$10),Variables!$A$10,IF(F105&lt;Variables!B103,Variables!A103,"Error"))))</f>
        <v>Low</v>
      </c>
      <c r="I105" s="14" t="s">
        <v>5</v>
      </c>
      <c r="J105" s="12" t="str">
        <f>VLOOKUP(H105,Variables!$A$16:$D$18,MATCH(I105,Variables!$A$15:$D$15,0),0)</f>
        <v>D</v>
      </c>
      <c r="K105" s="31" t="s">
        <v>5</v>
      </c>
      <c r="L105" s="14" t="s">
        <v>31</v>
      </c>
      <c r="M105" s="30" t="str">
        <f t="shared" si="5"/>
        <v>Search</v>
      </c>
    </row>
    <row r="106" spans="1:13" x14ac:dyDescent="0.2">
      <c r="A106" s="3">
        <v>101</v>
      </c>
      <c r="B106" s="1" t="s">
        <v>151</v>
      </c>
      <c r="C106" s="10">
        <v>22713.057962956074</v>
      </c>
      <c r="D106" s="31" t="s">
        <v>38</v>
      </c>
      <c r="E106" s="14">
        <v>0</v>
      </c>
      <c r="F106" s="10">
        <f t="shared" si="3"/>
        <v>22713.057962956074</v>
      </c>
      <c r="G106" s="11">
        <f t="shared" si="4"/>
        <v>0</v>
      </c>
      <c r="H106" s="12" t="str">
        <f>IF(F106&gt;=Variables!$B$8,Variables!$A$8,IF(AND(F106&lt;Variables!$C$9,F106&gt;=Variables!$B$9),Variables!$A$9,IF(AND(F106&lt;Variables!$C$10,F106&gt;=Variables!$B$10),Variables!$A$10,IF(F106&lt;Variables!B104,Variables!A104,"Error"))))</f>
        <v>Low</v>
      </c>
      <c r="I106" s="14" t="s">
        <v>5</v>
      </c>
      <c r="J106" s="12" t="str">
        <f>VLOOKUP(H106,Variables!$A$16:$D$18,MATCH(I106,Variables!$A$15:$D$15,0),0)</f>
        <v>D</v>
      </c>
      <c r="K106" s="31" t="s">
        <v>5</v>
      </c>
      <c r="L106" s="14" t="s">
        <v>31</v>
      </c>
      <c r="M106" s="30" t="str">
        <f t="shared" si="5"/>
        <v>Search</v>
      </c>
    </row>
    <row r="107" spans="1:13" x14ac:dyDescent="0.2">
      <c r="A107" s="3">
        <v>102</v>
      </c>
      <c r="B107" s="1" t="s">
        <v>152</v>
      </c>
      <c r="C107" s="10">
        <v>22258.796803696954</v>
      </c>
      <c r="D107" s="31" t="s">
        <v>38</v>
      </c>
      <c r="E107" s="14">
        <v>0</v>
      </c>
      <c r="F107" s="10">
        <f t="shared" si="3"/>
        <v>22258.796803696954</v>
      </c>
      <c r="G107" s="11">
        <f t="shared" si="4"/>
        <v>0</v>
      </c>
      <c r="H107" s="12" t="str">
        <f>IF(F107&gt;=Variables!$B$8,Variables!$A$8,IF(AND(F107&lt;Variables!$C$9,F107&gt;=Variables!$B$9),Variables!$A$9,IF(AND(F107&lt;Variables!$C$10,F107&gt;=Variables!$B$10),Variables!$A$10,IF(F107&lt;Variables!B105,Variables!A105,"Error"))))</f>
        <v>Low</v>
      </c>
      <c r="I107" s="14" t="s">
        <v>5</v>
      </c>
      <c r="J107" s="12" t="str">
        <f>VLOOKUP(H107,Variables!$A$16:$D$18,MATCH(I107,Variables!$A$15:$D$15,0),0)</f>
        <v>D</v>
      </c>
      <c r="K107" s="31" t="s">
        <v>5</v>
      </c>
      <c r="L107" s="14" t="s">
        <v>31</v>
      </c>
      <c r="M107" s="30" t="str">
        <f t="shared" si="5"/>
        <v>Search</v>
      </c>
    </row>
    <row r="108" spans="1:13" x14ac:dyDescent="0.2">
      <c r="A108" s="3">
        <v>103</v>
      </c>
      <c r="B108" s="1" t="s">
        <v>153</v>
      </c>
      <c r="C108" s="10">
        <v>21813.620867623016</v>
      </c>
      <c r="D108" s="31" t="s">
        <v>38</v>
      </c>
      <c r="E108" s="14">
        <v>0</v>
      </c>
      <c r="F108" s="10">
        <f t="shared" si="3"/>
        <v>21813.620867623016</v>
      </c>
      <c r="G108" s="11">
        <f t="shared" si="4"/>
        <v>0</v>
      </c>
      <c r="H108" s="12" t="str">
        <f>IF(F108&gt;=Variables!$B$8,Variables!$A$8,IF(AND(F108&lt;Variables!$C$9,F108&gt;=Variables!$B$9),Variables!$A$9,IF(AND(F108&lt;Variables!$C$10,F108&gt;=Variables!$B$10),Variables!$A$10,IF(F108&lt;Variables!B106,Variables!A106,"Error"))))</f>
        <v>Low</v>
      </c>
      <c r="I108" s="14" t="s">
        <v>5</v>
      </c>
      <c r="J108" s="12" t="str">
        <f>VLOOKUP(H108,Variables!$A$16:$D$18,MATCH(I108,Variables!$A$15:$D$15,0),0)</f>
        <v>D</v>
      </c>
      <c r="K108" s="31" t="s">
        <v>5</v>
      </c>
      <c r="L108" s="14" t="s">
        <v>31</v>
      </c>
      <c r="M108" s="30" t="str">
        <f t="shared" si="5"/>
        <v>Search</v>
      </c>
    </row>
    <row r="109" spans="1:13" x14ac:dyDescent="0.2">
      <c r="A109" s="3">
        <v>104</v>
      </c>
      <c r="B109" s="1" t="s">
        <v>154</v>
      </c>
      <c r="C109" s="10">
        <v>21377.348450270554</v>
      </c>
      <c r="D109" s="31" t="s">
        <v>38</v>
      </c>
      <c r="E109" s="14">
        <v>0</v>
      </c>
      <c r="F109" s="10">
        <f t="shared" si="3"/>
        <v>21377.348450270554</v>
      </c>
      <c r="G109" s="11">
        <f t="shared" si="4"/>
        <v>0</v>
      </c>
      <c r="H109" s="12" t="str">
        <f>IF(F109&gt;=Variables!$B$8,Variables!$A$8,IF(AND(F109&lt;Variables!$C$9,F109&gt;=Variables!$B$9),Variables!$A$9,IF(AND(F109&lt;Variables!$C$10,F109&gt;=Variables!$B$10),Variables!$A$10,IF(F109&lt;Variables!B107,Variables!A107,"Error"))))</f>
        <v>Low</v>
      </c>
      <c r="I109" s="14" t="s">
        <v>5</v>
      </c>
      <c r="J109" s="12" t="str">
        <f>VLOOKUP(H109,Variables!$A$16:$D$18,MATCH(I109,Variables!$A$15:$D$15,0),0)</f>
        <v>D</v>
      </c>
      <c r="K109" s="31" t="s">
        <v>5</v>
      </c>
      <c r="L109" s="14" t="s">
        <v>31</v>
      </c>
      <c r="M109" s="30" t="str">
        <f t="shared" si="5"/>
        <v>Search</v>
      </c>
    </row>
    <row r="110" spans="1:13" x14ac:dyDescent="0.2">
      <c r="A110" s="3">
        <v>105</v>
      </c>
      <c r="B110" s="1" t="s">
        <v>155</v>
      </c>
      <c r="C110" s="10">
        <v>20949.801481265142</v>
      </c>
      <c r="D110" s="31" t="s">
        <v>38</v>
      </c>
      <c r="E110" s="14">
        <v>0</v>
      </c>
      <c r="F110" s="10">
        <f t="shared" si="3"/>
        <v>20949.801481265142</v>
      </c>
      <c r="G110" s="11">
        <f t="shared" si="4"/>
        <v>0</v>
      </c>
      <c r="H110" s="12" t="str">
        <f>IF(F110&gt;=Variables!$B$8,Variables!$A$8,IF(AND(F110&lt;Variables!$C$9,F110&gt;=Variables!$B$9),Variables!$A$9,IF(AND(F110&lt;Variables!$C$10,F110&gt;=Variables!$B$10),Variables!$A$10,IF(F110&lt;Variables!B108,Variables!A108,"Error"))))</f>
        <v>Low</v>
      </c>
      <c r="I110" s="14" t="s">
        <v>5</v>
      </c>
      <c r="J110" s="12" t="str">
        <f>VLOOKUP(H110,Variables!$A$16:$D$18,MATCH(I110,Variables!$A$15:$D$15,0),0)</f>
        <v>D</v>
      </c>
      <c r="K110" s="31" t="s">
        <v>5</v>
      </c>
      <c r="L110" s="14" t="s">
        <v>31</v>
      </c>
      <c r="M110" s="30" t="str">
        <f t="shared" si="5"/>
        <v>Search</v>
      </c>
    </row>
    <row r="111" spans="1:13" x14ac:dyDescent="0.2">
      <c r="A111" s="3">
        <v>106</v>
      </c>
      <c r="B111" s="1" t="s">
        <v>156</v>
      </c>
      <c r="C111" s="10">
        <v>20530.805451639837</v>
      </c>
      <c r="D111" s="31" t="s">
        <v>38</v>
      </c>
      <c r="E111" s="14">
        <v>0</v>
      </c>
      <c r="F111" s="10">
        <f t="shared" si="3"/>
        <v>20530.805451639837</v>
      </c>
      <c r="G111" s="11">
        <f t="shared" si="4"/>
        <v>0</v>
      </c>
      <c r="H111" s="12" t="str">
        <f>IF(F111&gt;=Variables!$B$8,Variables!$A$8,IF(AND(F111&lt;Variables!$C$9,F111&gt;=Variables!$B$9),Variables!$A$9,IF(AND(F111&lt;Variables!$C$10,F111&gt;=Variables!$B$10),Variables!$A$10,IF(F111&lt;Variables!B109,Variables!A109,"Error"))))</f>
        <v>Low</v>
      </c>
      <c r="I111" s="14" t="s">
        <v>5</v>
      </c>
      <c r="J111" s="12" t="str">
        <f>VLOOKUP(H111,Variables!$A$16:$D$18,MATCH(I111,Variables!$A$15:$D$15,0),0)</f>
        <v>D</v>
      </c>
      <c r="K111" s="31" t="s">
        <v>5</v>
      </c>
      <c r="L111" s="14" t="s">
        <v>31</v>
      </c>
      <c r="M111" s="30" t="str">
        <f t="shared" si="5"/>
        <v>Search</v>
      </c>
    </row>
    <row r="112" spans="1:13" x14ac:dyDescent="0.2">
      <c r="A112" s="3">
        <v>107</v>
      </c>
      <c r="B112" s="1" t="s">
        <v>157</v>
      </c>
      <c r="C112" s="10">
        <v>20120.189342607038</v>
      </c>
      <c r="D112" s="31" t="s">
        <v>38</v>
      </c>
      <c r="E112" s="14">
        <v>0</v>
      </c>
      <c r="F112" s="10">
        <f t="shared" si="3"/>
        <v>20120.189342607038</v>
      </c>
      <c r="G112" s="11">
        <f t="shared" si="4"/>
        <v>0</v>
      </c>
      <c r="H112" s="12" t="str">
        <f>IF(F112&gt;=Variables!$B$8,Variables!$A$8,IF(AND(F112&lt;Variables!$C$9,F112&gt;=Variables!$B$9),Variables!$A$9,IF(AND(F112&lt;Variables!$C$10,F112&gt;=Variables!$B$10),Variables!$A$10,IF(F112&lt;Variables!B11,Variables!A110,"Error"))))</f>
        <v>Low</v>
      </c>
      <c r="I112" s="14" t="s">
        <v>5</v>
      </c>
      <c r="J112" s="12" t="str">
        <f>VLOOKUP(H112,Variables!$A$16:$D$18,MATCH(I112,Variables!$A$15:$D$15,0),0)</f>
        <v>D</v>
      </c>
      <c r="K112" s="31" t="s">
        <v>5</v>
      </c>
      <c r="L112" s="14" t="s">
        <v>31</v>
      </c>
      <c r="M112" s="30" t="str">
        <f t="shared" si="5"/>
        <v>Search</v>
      </c>
    </row>
    <row r="113" spans="1:13" x14ac:dyDescent="0.2">
      <c r="A113" s="3">
        <v>108</v>
      </c>
      <c r="B113" s="1" t="s">
        <v>158</v>
      </c>
      <c r="C113" s="10">
        <v>19717.785555754897</v>
      </c>
      <c r="D113" s="31" t="s">
        <v>38</v>
      </c>
      <c r="E113" s="14">
        <v>0</v>
      </c>
      <c r="F113" s="10">
        <f t="shared" si="3"/>
        <v>19717.785555754897</v>
      </c>
      <c r="G113" s="11">
        <f t="shared" si="4"/>
        <v>0</v>
      </c>
      <c r="H113" s="12" t="str">
        <f>IF(F113&gt;=Variables!$B$8,Variables!$A$8,IF(AND(F113&lt;Variables!$C$9,F113&gt;=Variables!$B$9),Variables!$A$9,IF(AND(F113&lt;Variables!$C$10,F113&gt;=Variables!$B$10),Variables!$A$10,IF(F113&lt;Variables!$B$11,Variables!$A$11,"Error"))))</f>
        <v>Drop</v>
      </c>
      <c r="I113" s="14" t="s">
        <v>5</v>
      </c>
      <c r="J113" s="12" t="e">
        <f>VLOOKUP(H113,Variables!$A$16:$D$18,MATCH(I113,Variables!$A$15:$D$15,0),0)</f>
        <v>#N/A</v>
      </c>
      <c r="K113" s="31" t="s">
        <v>5</v>
      </c>
      <c r="L113" s="14" t="s">
        <v>31</v>
      </c>
      <c r="M113" s="30" t="str">
        <f t="shared" si="5"/>
        <v>Search</v>
      </c>
    </row>
    <row r="114" spans="1:13" x14ac:dyDescent="0.2">
      <c r="A114" s="3">
        <v>109</v>
      </c>
      <c r="B114" s="1" t="s">
        <v>159</v>
      </c>
      <c r="C114" s="10">
        <v>19323.429844639799</v>
      </c>
      <c r="D114" s="31" t="s">
        <v>38</v>
      </c>
      <c r="E114" s="14">
        <v>0</v>
      </c>
      <c r="F114" s="10">
        <f t="shared" si="3"/>
        <v>19323.429844639799</v>
      </c>
      <c r="G114" s="11">
        <f t="shared" si="4"/>
        <v>0</v>
      </c>
      <c r="H114" s="12" t="str">
        <f>IF(F114&gt;=Variables!$B$8,Variables!$A$8,IF(AND(F114&lt;Variables!$C$9,F114&gt;=Variables!$B$9),Variables!$A$9,IF(AND(F114&lt;Variables!$C$10,F114&gt;=Variables!$B$10),Variables!$A$10,IF(F114&lt;Variables!$B$11,Variables!$A$11,"Error"))))</f>
        <v>Drop</v>
      </c>
      <c r="I114" s="14" t="s">
        <v>5</v>
      </c>
      <c r="J114" s="12" t="e">
        <f>VLOOKUP(H114,Variables!$A$16:$D$18,MATCH(I114,Variables!$A$15:$D$15,0),0)</f>
        <v>#N/A</v>
      </c>
      <c r="K114" s="31" t="s">
        <v>5</v>
      </c>
      <c r="L114" s="14" t="s">
        <v>31</v>
      </c>
      <c r="M114" s="30" t="str">
        <f t="shared" si="5"/>
        <v>Search</v>
      </c>
    </row>
    <row r="115" spans="1:13" x14ac:dyDescent="0.2">
      <c r="A115" s="3">
        <v>110</v>
      </c>
      <c r="B115" s="1" t="s">
        <v>160</v>
      </c>
      <c r="C115" s="10">
        <v>18936.961247747004</v>
      </c>
      <c r="D115" s="31" t="s">
        <v>38</v>
      </c>
      <c r="E115" s="14">
        <v>0</v>
      </c>
      <c r="F115" s="10">
        <f t="shared" si="3"/>
        <v>18936.961247747004</v>
      </c>
      <c r="G115" s="11">
        <f t="shared" si="4"/>
        <v>0</v>
      </c>
      <c r="H115" s="12" t="str">
        <f>IF(F115&gt;=Variables!$B$8,Variables!$A$8,IF(AND(F115&lt;Variables!$C$9,F115&gt;=Variables!$B$9),Variables!$A$9,IF(AND(F115&lt;Variables!$C$10,F115&gt;=Variables!$B$10),Variables!$A$10,IF(F115&lt;Variables!$B$11,Variables!$A$11,"Error"))))</f>
        <v>Drop</v>
      </c>
      <c r="I115" s="14" t="s">
        <v>5</v>
      </c>
      <c r="J115" s="12" t="e">
        <f>VLOOKUP(H115,Variables!$A$16:$D$18,MATCH(I115,Variables!$A$15:$D$15,0),0)</f>
        <v>#N/A</v>
      </c>
      <c r="K115" s="31" t="s">
        <v>5</v>
      </c>
      <c r="L115" s="14" t="s">
        <v>31</v>
      </c>
      <c r="M115" s="30" t="str">
        <f t="shared" si="5"/>
        <v>Search</v>
      </c>
    </row>
    <row r="116" spans="1:13" x14ac:dyDescent="0.2">
      <c r="A116" s="3">
        <v>111</v>
      </c>
      <c r="B116" s="1" t="s">
        <v>161</v>
      </c>
      <c r="C116" s="10">
        <v>18558.222022792062</v>
      </c>
      <c r="D116" s="31" t="s">
        <v>38</v>
      </c>
      <c r="E116" s="14">
        <v>0</v>
      </c>
      <c r="F116" s="10">
        <f t="shared" si="3"/>
        <v>18558.222022792062</v>
      </c>
      <c r="G116" s="11">
        <f t="shared" si="4"/>
        <v>0</v>
      </c>
      <c r="H116" s="12" t="str">
        <f>IF(F116&gt;=Variables!$B$8,Variables!$A$8,IF(AND(F116&lt;Variables!$C$9,F116&gt;=Variables!$B$9),Variables!$A$9,IF(AND(F116&lt;Variables!$C$10,F116&gt;=Variables!$B$10),Variables!$A$10,IF(F116&lt;Variables!$B$11,Variables!$A$11,"Error"))))</f>
        <v>Drop</v>
      </c>
      <c r="I116" s="14" t="s">
        <v>5</v>
      </c>
      <c r="J116" s="12" t="e">
        <f>VLOOKUP(H116,Variables!$A$16:$D$18,MATCH(I116,Variables!$A$15:$D$15,0),0)</f>
        <v>#N/A</v>
      </c>
      <c r="K116" s="31" t="s">
        <v>5</v>
      </c>
      <c r="L116" s="14" t="s">
        <v>31</v>
      </c>
      <c r="M116" s="30" t="str">
        <f t="shared" si="5"/>
        <v>Search</v>
      </c>
    </row>
    <row r="117" spans="1:13" x14ac:dyDescent="0.2">
      <c r="A117" s="3">
        <v>112</v>
      </c>
      <c r="B117" s="1" t="s">
        <v>162</v>
      </c>
      <c r="C117" s="10">
        <v>18187.05758233622</v>
      </c>
      <c r="D117" s="31" t="s">
        <v>38</v>
      </c>
      <c r="E117" s="14">
        <v>0</v>
      </c>
      <c r="F117" s="10">
        <f t="shared" si="3"/>
        <v>18187.05758233622</v>
      </c>
      <c r="G117" s="11">
        <f t="shared" si="4"/>
        <v>0</v>
      </c>
      <c r="H117" s="12" t="str">
        <f>IF(F117&gt;=Variables!$B$8,Variables!$A$8,IF(AND(F117&lt;Variables!$C$9,F117&gt;=Variables!$B$9),Variables!$A$9,IF(AND(F117&lt;Variables!$C$10,F117&gt;=Variables!$B$10),Variables!$A$10,IF(F117&lt;Variables!$B$11,Variables!$A$11,"Error"))))</f>
        <v>Drop</v>
      </c>
      <c r="I117" s="14" t="s">
        <v>5</v>
      </c>
      <c r="J117" s="12" t="e">
        <f>VLOOKUP(H117,Variables!$A$16:$D$18,MATCH(I117,Variables!$A$15:$D$15,0),0)</f>
        <v>#N/A</v>
      </c>
      <c r="K117" s="31" t="s">
        <v>5</v>
      </c>
      <c r="L117" s="14" t="s">
        <v>31</v>
      </c>
      <c r="M117" s="30" t="str">
        <f t="shared" si="5"/>
        <v>Search</v>
      </c>
    </row>
    <row r="118" spans="1:13" x14ac:dyDescent="0.2">
      <c r="A118" s="3">
        <v>113</v>
      </c>
      <c r="B118" s="1" t="s">
        <v>163</v>
      </c>
      <c r="C118" s="10">
        <v>17823.316430689494</v>
      </c>
      <c r="D118" s="31" t="s">
        <v>38</v>
      </c>
      <c r="E118" s="14">
        <v>0</v>
      </c>
      <c r="F118" s="10">
        <f t="shared" si="3"/>
        <v>17823.316430689494</v>
      </c>
      <c r="G118" s="11">
        <f t="shared" si="4"/>
        <v>0</v>
      </c>
      <c r="H118" s="12" t="str">
        <f>IF(F118&gt;=Variables!$B$8,Variables!$A$8,IF(AND(F118&lt;Variables!$C$9,F118&gt;=Variables!$B$9),Variables!$A$9,IF(AND(F118&lt;Variables!$C$10,F118&gt;=Variables!$B$10),Variables!$A$10,IF(F118&lt;Variables!$B$11,Variables!$A$11,"Error"))))</f>
        <v>Drop</v>
      </c>
      <c r="I118" s="14" t="s">
        <v>5</v>
      </c>
      <c r="J118" s="12" t="e">
        <f>VLOOKUP(H118,Variables!$A$16:$D$18,MATCH(I118,Variables!$A$15:$D$15,0),0)</f>
        <v>#N/A</v>
      </c>
      <c r="K118" s="31" t="s">
        <v>5</v>
      </c>
      <c r="L118" s="14" t="s">
        <v>31</v>
      </c>
      <c r="M118" s="30" t="str">
        <f t="shared" si="5"/>
        <v>Search</v>
      </c>
    </row>
    <row r="119" spans="1:13" x14ac:dyDescent="0.2">
      <c r="A119" s="3">
        <v>114</v>
      </c>
      <c r="B119" s="1" t="s">
        <v>164</v>
      </c>
      <c r="C119" s="10">
        <v>17466.850102075703</v>
      </c>
      <c r="D119" s="31" t="s">
        <v>38</v>
      </c>
      <c r="E119" s="14">
        <v>0</v>
      </c>
      <c r="F119" s="10">
        <f t="shared" si="3"/>
        <v>17466.850102075703</v>
      </c>
      <c r="G119" s="11">
        <f t="shared" si="4"/>
        <v>0</v>
      </c>
      <c r="H119" s="12" t="str">
        <f>IF(F119&gt;=Variables!$B$8,Variables!$A$8,IF(AND(F119&lt;Variables!$C$9,F119&gt;=Variables!$B$9),Variables!$A$9,IF(AND(F119&lt;Variables!$C$10,F119&gt;=Variables!$B$10),Variables!$A$10,IF(F119&lt;Variables!$B$11,Variables!$A$11,"Error"))))</f>
        <v>Drop</v>
      </c>
      <c r="I119" s="14" t="s">
        <v>5</v>
      </c>
      <c r="J119" s="12" t="e">
        <f>VLOOKUP(H119,Variables!$A$16:$D$18,MATCH(I119,Variables!$A$15:$D$15,0),0)</f>
        <v>#N/A</v>
      </c>
      <c r="K119" s="31" t="s">
        <v>5</v>
      </c>
      <c r="L119" s="14" t="s">
        <v>31</v>
      </c>
      <c r="M119" s="30" t="str">
        <f t="shared" si="5"/>
        <v>Search</v>
      </c>
    </row>
    <row r="120" spans="1:13" x14ac:dyDescent="0.2">
      <c r="A120" s="3">
        <v>115</v>
      </c>
      <c r="B120" s="1" t="s">
        <v>165</v>
      </c>
      <c r="C120" s="10">
        <v>17117.51310003419</v>
      </c>
      <c r="D120" s="31" t="s">
        <v>38</v>
      </c>
      <c r="E120" s="14">
        <v>0</v>
      </c>
      <c r="F120" s="10">
        <f t="shared" si="3"/>
        <v>17117.51310003419</v>
      </c>
      <c r="G120" s="11">
        <f t="shared" si="4"/>
        <v>0</v>
      </c>
      <c r="H120" s="12" t="str">
        <f>IF(F120&gt;=Variables!$B$8,Variables!$A$8,IF(AND(F120&lt;Variables!$C$9,F120&gt;=Variables!$B$9),Variables!$A$9,IF(AND(F120&lt;Variables!$C$10,F120&gt;=Variables!$B$10),Variables!$A$10,IF(F120&lt;Variables!$B$11,Variables!$A$11,"Error"))))</f>
        <v>Drop</v>
      </c>
      <c r="I120" s="14" t="s">
        <v>5</v>
      </c>
      <c r="J120" s="12" t="e">
        <f>VLOOKUP(H120,Variables!$A$16:$D$18,MATCH(I120,Variables!$A$15:$D$15,0),0)</f>
        <v>#N/A</v>
      </c>
      <c r="K120" s="31" t="s">
        <v>5</v>
      </c>
      <c r="L120" s="14" t="s">
        <v>31</v>
      </c>
      <c r="M120" s="30" t="str">
        <f t="shared" si="5"/>
        <v>Search</v>
      </c>
    </row>
    <row r="121" spans="1:13" x14ac:dyDescent="0.2">
      <c r="A121" s="3">
        <v>116</v>
      </c>
      <c r="B121" s="1" t="s">
        <v>166</v>
      </c>
      <c r="C121" s="10">
        <v>16775.162838033506</v>
      </c>
      <c r="D121" s="31" t="s">
        <v>38</v>
      </c>
      <c r="E121" s="14">
        <v>0</v>
      </c>
      <c r="F121" s="10">
        <f t="shared" si="3"/>
        <v>16775.162838033506</v>
      </c>
      <c r="G121" s="11">
        <f t="shared" si="4"/>
        <v>0</v>
      </c>
      <c r="H121" s="12" t="str">
        <f>IF(F121&gt;=Variables!$B$8,Variables!$A$8,IF(AND(F121&lt;Variables!$C$9,F121&gt;=Variables!$B$9),Variables!$A$9,IF(AND(F121&lt;Variables!$C$10,F121&gt;=Variables!$B$10),Variables!$A$10,IF(F121&lt;Variables!$B$11,Variables!$A$11,"Error"))))</f>
        <v>Drop</v>
      </c>
      <c r="I121" s="14" t="s">
        <v>5</v>
      </c>
      <c r="J121" s="12" t="e">
        <f>VLOOKUP(H121,Variables!$A$16:$D$18,MATCH(I121,Variables!$A$15:$D$15,0),0)</f>
        <v>#N/A</v>
      </c>
      <c r="K121" s="31" t="s">
        <v>5</v>
      </c>
      <c r="L121" s="14" t="s">
        <v>31</v>
      </c>
      <c r="M121" s="30" t="str">
        <f t="shared" si="5"/>
        <v>Search</v>
      </c>
    </row>
    <row r="122" spans="1:13" x14ac:dyDescent="0.2">
      <c r="A122" s="3">
        <v>117</v>
      </c>
      <c r="B122" s="1" t="s">
        <v>167</v>
      </c>
      <c r="C122" s="10">
        <v>16439.659581272834</v>
      </c>
      <c r="D122" s="31" t="s">
        <v>38</v>
      </c>
      <c r="E122" s="14">
        <v>0</v>
      </c>
      <c r="F122" s="10">
        <f t="shared" si="3"/>
        <v>16439.659581272834</v>
      </c>
      <c r="G122" s="11">
        <f t="shared" si="4"/>
        <v>0</v>
      </c>
      <c r="H122" s="12" t="str">
        <f>IF(F122&gt;=Variables!$B$8,Variables!$A$8,IF(AND(F122&lt;Variables!$C$9,F122&gt;=Variables!$B$9),Variables!$A$9,IF(AND(F122&lt;Variables!$C$10,F122&gt;=Variables!$B$10),Variables!$A$10,IF(F122&lt;Variables!$B$11,Variables!$A$11,"Error"))))</f>
        <v>Drop</v>
      </c>
      <c r="I122" s="14" t="s">
        <v>5</v>
      </c>
      <c r="J122" s="12" t="e">
        <f>VLOOKUP(H122,Variables!$A$16:$D$18,MATCH(I122,Variables!$A$15:$D$15,0),0)</f>
        <v>#N/A</v>
      </c>
      <c r="K122" s="31" t="s">
        <v>5</v>
      </c>
      <c r="L122" s="14" t="s">
        <v>31</v>
      </c>
      <c r="M122" s="30" t="str">
        <f t="shared" si="5"/>
        <v>Search</v>
      </c>
    </row>
    <row r="123" spans="1:13" x14ac:dyDescent="0.2">
      <c r="A123" s="3">
        <v>118</v>
      </c>
      <c r="B123" s="1" t="s">
        <v>168</v>
      </c>
      <c r="C123" s="10">
        <v>16110.866389647377</v>
      </c>
      <c r="D123" s="31" t="s">
        <v>38</v>
      </c>
      <c r="E123" s="14">
        <v>0</v>
      </c>
      <c r="F123" s="10">
        <f t="shared" si="3"/>
        <v>16110.866389647377</v>
      </c>
      <c r="G123" s="11">
        <f t="shared" si="4"/>
        <v>0</v>
      </c>
      <c r="H123" s="12" t="str">
        <f>IF(F123&gt;=Variables!$B$8,Variables!$A$8,IF(AND(F123&lt;Variables!$C$9,F123&gt;=Variables!$B$9),Variables!$A$9,IF(AND(F123&lt;Variables!$C$10,F123&gt;=Variables!$B$10),Variables!$A$10,IF(F123&lt;Variables!$B$11,Variables!$A$11,"Error"))))</f>
        <v>Drop</v>
      </c>
      <c r="I123" s="14" t="s">
        <v>5</v>
      </c>
      <c r="J123" s="12" t="e">
        <f>VLOOKUP(H123,Variables!$A$16:$D$18,MATCH(I123,Variables!$A$15:$D$15,0),0)</f>
        <v>#N/A</v>
      </c>
      <c r="K123" s="31" t="s">
        <v>5</v>
      </c>
      <c r="L123" s="14" t="s">
        <v>31</v>
      </c>
      <c r="M123" s="30" t="str">
        <f t="shared" si="5"/>
        <v>Search</v>
      </c>
    </row>
    <row r="124" spans="1:13" x14ac:dyDescent="0.2">
      <c r="A124" s="3">
        <v>119</v>
      </c>
      <c r="B124" s="1" t="s">
        <v>169</v>
      </c>
      <c r="C124" s="10">
        <v>15788.649061854429</v>
      </c>
      <c r="D124" s="31" t="s">
        <v>38</v>
      </c>
      <c r="E124" s="14">
        <v>0</v>
      </c>
      <c r="F124" s="10">
        <f t="shared" si="3"/>
        <v>15788.649061854429</v>
      </c>
      <c r="G124" s="11">
        <f t="shared" si="4"/>
        <v>0</v>
      </c>
      <c r="H124" s="12" t="str">
        <f>IF(F124&gt;=Variables!$B$8,Variables!$A$8,IF(AND(F124&lt;Variables!$C$9,F124&gt;=Variables!$B$9),Variables!$A$9,IF(AND(F124&lt;Variables!$C$10,F124&gt;=Variables!$B$10),Variables!$A$10,IF(F124&lt;Variables!$B$11,Variables!$A$11,"Error"))))</f>
        <v>Drop</v>
      </c>
      <c r="I124" s="14" t="s">
        <v>5</v>
      </c>
      <c r="J124" s="12" t="e">
        <f>VLOOKUP(H124,Variables!$A$16:$D$18,MATCH(I124,Variables!$A$15:$D$15,0),0)</f>
        <v>#N/A</v>
      </c>
      <c r="K124" s="31" t="s">
        <v>5</v>
      </c>
      <c r="L124" s="14" t="s">
        <v>31</v>
      </c>
      <c r="M124" s="30" t="str">
        <f t="shared" si="5"/>
        <v>Search</v>
      </c>
    </row>
    <row r="125" spans="1:13" x14ac:dyDescent="0.2">
      <c r="A125" s="3">
        <v>120</v>
      </c>
      <c r="B125" s="1" t="s">
        <v>170</v>
      </c>
      <c r="C125" s="10">
        <v>15472.87608061734</v>
      </c>
      <c r="D125" s="31" t="s">
        <v>38</v>
      </c>
      <c r="E125" s="14">
        <v>0</v>
      </c>
      <c r="F125" s="10">
        <f t="shared" si="3"/>
        <v>15472.87608061734</v>
      </c>
      <c r="G125" s="11">
        <f t="shared" si="4"/>
        <v>0</v>
      </c>
      <c r="H125" s="12" t="str">
        <f>IF(F125&gt;=Variables!$B$8,Variables!$A$8,IF(AND(F125&lt;Variables!$C$9,F125&gt;=Variables!$B$9),Variables!$A$9,IF(AND(F125&lt;Variables!$C$10,F125&gt;=Variables!$B$10),Variables!$A$10,IF(F125&lt;Variables!$B$11,Variables!$A$11,"Error"))))</f>
        <v>Drop</v>
      </c>
      <c r="I125" s="14" t="s">
        <v>5</v>
      </c>
      <c r="J125" s="12" t="e">
        <f>VLOOKUP(H125,Variables!$A$16:$D$18,MATCH(I125,Variables!$A$15:$D$15,0),0)</f>
        <v>#N/A</v>
      </c>
      <c r="K125" s="31" t="s">
        <v>5</v>
      </c>
      <c r="L125" s="14" t="s">
        <v>31</v>
      </c>
      <c r="M125" s="30" t="str">
        <f t="shared" si="5"/>
        <v>Search</v>
      </c>
    </row>
    <row r="126" spans="1:13" x14ac:dyDescent="0.2">
      <c r="A126" s="3">
        <v>121</v>
      </c>
      <c r="B126" s="1" t="s">
        <v>171</v>
      </c>
      <c r="C126" s="10">
        <v>15163.418559004993</v>
      </c>
      <c r="D126" s="31" t="s">
        <v>38</v>
      </c>
      <c r="E126" s="14">
        <v>0</v>
      </c>
      <c r="F126" s="10">
        <f t="shared" si="3"/>
        <v>15163.418559004993</v>
      </c>
      <c r="G126" s="11">
        <f t="shared" si="4"/>
        <v>0</v>
      </c>
      <c r="H126" s="12" t="str">
        <f>IF(F126&gt;=Variables!$B$8,Variables!$A$8,IF(AND(F126&lt;Variables!$C$9,F126&gt;=Variables!$B$9),Variables!$A$9,IF(AND(F126&lt;Variables!$C$10,F126&gt;=Variables!$B$10),Variables!$A$10,IF(F126&lt;Variables!$B$11,Variables!$A$11,"Error"))))</f>
        <v>Drop</v>
      </c>
      <c r="I126" s="14" t="s">
        <v>5</v>
      </c>
      <c r="J126" s="12" t="e">
        <f>VLOOKUP(H126,Variables!$A$16:$D$18,MATCH(I126,Variables!$A$15:$D$15,0),0)</f>
        <v>#N/A</v>
      </c>
      <c r="K126" s="31" t="s">
        <v>5</v>
      </c>
      <c r="L126" s="14" t="s">
        <v>31</v>
      </c>
      <c r="M126" s="30" t="str">
        <f t="shared" si="5"/>
        <v>Search</v>
      </c>
    </row>
    <row r="127" spans="1:13" x14ac:dyDescent="0.2">
      <c r="A127" s="3">
        <v>122</v>
      </c>
      <c r="B127" s="1" t="s">
        <v>172</v>
      </c>
      <c r="C127" s="10">
        <v>14860.150187824893</v>
      </c>
      <c r="D127" s="31" t="s">
        <v>38</v>
      </c>
      <c r="E127" s="14">
        <v>0</v>
      </c>
      <c r="F127" s="10">
        <f t="shared" si="3"/>
        <v>14860.150187824893</v>
      </c>
      <c r="G127" s="11">
        <f t="shared" si="4"/>
        <v>0</v>
      </c>
      <c r="H127" s="12" t="str">
        <f>IF(F127&gt;=Variables!$B$8,Variables!$A$8,IF(AND(F127&lt;Variables!$C$9,F127&gt;=Variables!$B$9),Variables!$A$9,IF(AND(F127&lt;Variables!$C$10,F127&gt;=Variables!$B$10),Variables!$A$10,IF(F127&lt;Variables!$B$11,Variables!$A$11,"Error"))))</f>
        <v>Drop</v>
      </c>
      <c r="I127" s="14" t="s">
        <v>5</v>
      </c>
      <c r="J127" s="12" t="e">
        <f>VLOOKUP(H127,Variables!$A$16:$D$18,MATCH(I127,Variables!$A$15:$D$15,0),0)</f>
        <v>#N/A</v>
      </c>
      <c r="K127" s="31" t="s">
        <v>5</v>
      </c>
      <c r="L127" s="14" t="s">
        <v>31</v>
      </c>
      <c r="M127" s="30" t="str">
        <f t="shared" si="5"/>
        <v>Search</v>
      </c>
    </row>
    <row r="128" spans="1:13" x14ac:dyDescent="0.2">
      <c r="A128" s="3">
        <v>123</v>
      </c>
      <c r="B128" s="1" t="s">
        <v>173</v>
      </c>
      <c r="C128" s="10">
        <v>14562.947184068395</v>
      </c>
      <c r="D128" s="31" t="s">
        <v>38</v>
      </c>
      <c r="E128" s="14">
        <v>0</v>
      </c>
      <c r="F128" s="10">
        <f t="shared" si="3"/>
        <v>14562.947184068395</v>
      </c>
      <c r="G128" s="11">
        <f t="shared" si="4"/>
        <v>0</v>
      </c>
      <c r="H128" s="12" t="str">
        <f>IF(F128&gt;=Variables!$B$8,Variables!$A$8,IF(AND(F128&lt;Variables!$C$9,F128&gt;=Variables!$B$9),Variables!$A$9,IF(AND(F128&lt;Variables!$C$10,F128&gt;=Variables!$B$10),Variables!$A$10,IF(F128&lt;Variables!$B$11,Variables!$A$11,"Error"))))</f>
        <v>Drop</v>
      </c>
      <c r="I128" s="14" t="s">
        <v>5</v>
      </c>
      <c r="J128" s="12" t="e">
        <f>VLOOKUP(H128,Variables!$A$16:$D$18,MATCH(I128,Variables!$A$15:$D$15,0),0)</f>
        <v>#N/A</v>
      </c>
      <c r="K128" s="31" t="s">
        <v>5</v>
      </c>
      <c r="L128" s="14" t="s">
        <v>31</v>
      </c>
      <c r="M128" s="30" t="str">
        <f t="shared" si="5"/>
        <v>Search</v>
      </c>
    </row>
    <row r="129" spans="1:13" x14ac:dyDescent="0.2">
      <c r="A129" s="3">
        <v>124</v>
      </c>
      <c r="B129" s="1" t="s">
        <v>174</v>
      </c>
      <c r="C129" s="10">
        <v>14271.688240387026</v>
      </c>
      <c r="D129" s="31" t="s">
        <v>38</v>
      </c>
      <c r="E129" s="14">
        <v>0</v>
      </c>
      <c r="F129" s="10">
        <f t="shared" si="3"/>
        <v>14271.688240387026</v>
      </c>
      <c r="G129" s="11">
        <f t="shared" si="4"/>
        <v>0</v>
      </c>
      <c r="H129" s="12" t="str">
        <f>IF(F129&gt;=Variables!$B$8,Variables!$A$8,IF(AND(F129&lt;Variables!$C$9,F129&gt;=Variables!$B$9),Variables!$A$9,IF(AND(F129&lt;Variables!$C$10,F129&gt;=Variables!$B$10),Variables!$A$10,IF(F129&lt;Variables!$B$11,Variables!$A$11,"Error"))))</f>
        <v>Drop</v>
      </c>
      <c r="I129" s="14" t="s">
        <v>5</v>
      </c>
      <c r="J129" s="12" t="e">
        <f>VLOOKUP(H129,Variables!$A$16:$D$18,MATCH(I129,Variables!$A$15:$D$15,0),0)</f>
        <v>#N/A</v>
      </c>
      <c r="K129" s="31" t="s">
        <v>5</v>
      </c>
      <c r="L129" s="14" t="s">
        <v>31</v>
      </c>
      <c r="M129" s="30" t="str">
        <f t="shared" si="5"/>
        <v>Search</v>
      </c>
    </row>
    <row r="130" spans="1:13" x14ac:dyDescent="0.2">
      <c r="A130" s="3">
        <v>125</v>
      </c>
      <c r="B130" s="1" t="s">
        <v>175</v>
      </c>
      <c r="C130" s="10">
        <v>13986.254475579286</v>
      </c>
      <c r="D130" s="31" t="s">
        <v>38</v>
      </c>
      <c r="E130" s="14">
        <v>0</v>
      </c>
      <c r="F130" s="10">
        <f t="shared" si="3"/>
        <v>13986.254475579286</v>
      </c>
      <c r="G130" s="11">
        <f t="shared" si="4"/>
        <v>0</v>
      </c>
      <c r="H130" s="12" t="str">
        <f>IF(F130&gt;=Variables!$B$8,Variables!$A$8,IF(AND(F130&lt;Variables!$C$9,F130&gt;=Variables!$B$9),Variables!$A$9,IF(AND(F130&lt;Variables!$C$10,F130&gt;=Variables!$B$10),Variables!$A$10,IF(F130&lt;Variables!$B$11,Variables!$A$11,"Error"))))</f>
        <v>Drop</v>
      </c>
      <c r="I130" s="14" t="s">
        <v>5</v>
      </c>
      <c r="J130" s="12" t="e">
        <f>VLOOKUP(H130,Variables!$A$16:$D$18,MATCH(I130,Variables!$A$15:$D$15,0),0)</f>
        <v>#N/A</v>
      </c>
      <c r="K130" s="31" t="s">
        <v>5</v>
      </c>
      <c r="L130" s="14" t="s">
        <v>31</v>
      </c>
      <c r="M130" s="30" t="str">
        <f t="shared" si="5"/>
        <v>Search</v>
      </c>
    </row>
    <row r="131" spans="1:13" x14ac:dyDescent="0.2">
      <c r="A131" s="3">
        <v>126</v>
      </c>
      <c r="B131" s="1" t="s">
        <v>176</v>
      </c>
      <c r="C131" s="10">
        <v>13706.529386067699</v>
      </c>
      <c r="D131" s="31" t="s">
        <v>38</v>
      </c>
      <c r="E131" s="14">
        <v>0</v>
      </c>
      <c r="F131" s="10">
        <f t="shared" si="3"/>
        <v>13706.529386067699</v>
      </c>
      <c r="G131" s="11">
        <f t="shared" si="4"/>
        <v>0</v>
      </c>
      <c r="H131" s="12" t="str">
        <f>IF(F131&gt;=Variables!$B$8,Variables!$A$8,IF(AND(F131&lt;Variables!$C$9,F131&gt;=Variables!$B$9),Variables!$A$9,IF(AND(F131&lt;Variables!$C$10,F131&gt;=Variables!$B$10),Variables!$A$10,IF(F131&lt;Variables!$B$11,Variables!$A$11,"Error"))))</f>
        <v>Drop</v>
      </c>
      <c r="I131" s="14" t="s">
        <v>5</v>
      </c>
      <c r="J131" s="12" t="e">
        <f>VLOOKUP(H131,Variables!$A$16:$D$18,MATCH(I131,Variables!$A$15:$D$15,0),0)</f>
        <v>#N/A</v>
      </c>
      <c r="K131" s="31" t="s">
        <v>5</v>
      </c>
      <c r="L131" s="14" t="s">
        <v>31</v>
      </c>
      <c r="M131" s="30" t="str">
        <f t="shared" si="5"/>
        <v>Search</v>
      </c>
    </row>
    <row r="132" spans="1:13" x14ac:dyDescent="0.2">
      <c r="A132" s="3">
        <v>127</v>
      </c>
      <c r="B132" s="1" t="s">
        <v>177</v>
      </c>
      <c r="C132" s="10">
        <v>13432.398798346345</v>
      </c>
      <c r="D132" s="31" t="s">
        <v>38</v>
      </c>
      <c r="E132" s="14">
        <v>0</v>
      </c>
      <c r="F132" s="10">
        <f t="shared" si="3"/>
        <v>13432.398798346345</v>
      </c>
      <c r="G132" s="11">
        <f t="shared" si="4"/>
        <v>0</v>
      </c>
      <c r="H132" s="12" t="str">
        <f>IF(F132&gt;=Variables!$B$8,Variables!$A$8,IF(AND(F132&lt;Variables!$C$9,F132&gt;=Variables!$B$9),Variables!$A$9,IF(AND(F132&lt;Variables!$C$10,F132&gt;=Variables!$B$10),Variables!$A$10,IF(F132&lt;Variables!$B$11,Variables!$A$11,"Error"))))</f>
        <v>Drop</v>
      </c>
      <c r="I132" s="14" t="s">
        <v>5</v>
      </c>
      <c r="J132" s="12" t="e">
        <f>VLOOKUP(H132,Variables!$A$16:$D$18,MATCH(I132,Variables!$A$15:$D$15,0),0)</f>
        <v>#N/A</v>
      </c>
      <c r="K132" s="31" t="s">
        <v>5</v>
      </c>
      <c r="L132" s="14" t="s">
        <v>31</v>
      </c>
      <c r="M132" s="30" t="str">
        <f t="shared" si="5"/>
        <v>Search</v>
      </c>
    </row>
    <row r="133" spans="1:13" x14ac:dyDescent="0.2">
      <c r="A133" s="3">
        <v>128</v>
      </c>
      <c r="B133" s="1" t="s">
        <v>178</v>
      </c>
      <c r="C133" s="10">
        <v>13163.750822379418</v>
      </c>
      <c r="D133" s="31" t="s">
        <v>38</v>
      </c>
      <c r="E133" s="14">
        <v>0</v>
      </c>
      <c r="F133" s="10">
        <f t="shared" si="3"/>
        <v>13163.750822379418</v>
      </c>
      <c r="G133" s="11">
        <f t="shared" si="4"/>
        <v>0</v>
      </c>
      <c r="H133" s="12" t="str">
        <f>IF(F133&gt;=Variables!$B$8,Variables!$A$8,IF(AND(F133&lt;Variables!$C$9,F133&gt;=Variables!$B$9),Variables!$A$9,IF(AND(F133&lt;Variables!$C$10,F133&gt;=Variables!$B$10),Variables!$A$10,IF(F133&lt;Variables!$B$11,Variables!$A$11,"Error"))))</f>
        <v>Drop</v>
      </c>
      <c r="I133" s="14" t="s">
        <v>5</v>
      </c>
      <c r="J133" s="12" t="e">
        <f>VLOOKUP(H133,Variables!$A$16:$D$18,MATCH(I133,Variables!$A$15:$D$15,0),0)</f>
        <v>#N/A</v>
      </c>
      <c r="K133" s="31" t="s">
        <v>5</v>
      </c>
      <c r="L133" s="14" t="s">
        <v>31</v>
      </c>
      <c r="M133" s="30" t="str">
        <f t="shared" si="5"/>
        <v>Search</v>
      </c>
    </row>
    <row r="134" spans="1:13" x14ac:dyDescent="0.2">
      <c r="A134" s="3">
        <v>129</v>
      </c>
      <c r="B134" s="1" t="s">
        <v>179</v>
      </c>
      <c r="C134" s="10">
        <v>12900.475805931828</v>
      </c>
      <c r="D134" s="31" t="s">
        <v>38</v>
      </c>
      <c r="E134" s="14">
        <v>0</v>
      </c>
      <c r="F134" s="10">
        <f t="shared" ref="F134:F197" si="6">C134*(1+E134)</f>
        <v>12900.475805931828</v>
      </c>
      <c r="G134" s="11">
        <f t="shared" ref="G134:G197" si="7">F134-C134</f>
        <v>0</v>
      </c>
      <c r="H134" s="12" t="str">
        <f>IF(F134&gt;=Variables!$B$8,Variables!$A$8,IF(AND(F134&lt;Variables!$C$9,F134&gt;=Variables!$B$9),Variables!$A$9,IF(AND(F134&lt;Variables!$C$10,F134&gt;=Variables!$B$10),Variables!$A$10,IF(F134&lt;Variables!$B$11,Variables!$A$11,"Error"))))</f>
        <v>Drop</v>
      </c>
      <c r="I134" s="14" t="s">
        <v>5</v>
      </c>
      <c r="J134" s="12" t="e">
        <f>VLOOKUP(H134,Variables!$A$16:$D$18,MATCH(I134,Variables!$A$15:$D$15,0),0)</f>
        <v>#N/A</v>
      </c>
      <c r="K134" s="31" t="s">
        <v>5</v>
      </c>
      <c r="L134" s="14" t="s">
        <v>31</v>
      </c>
      <c r="M134" s="30" t="str">
        <f t="shared" ref="M134:M197" si="8">HYPERLINK(CONCATENATE("https://www.google.com/search?q=",B134),"Search")</f>
        <v>Search</v>
      </c>
    </row>
    <row r="135" spans="1:13" x14ac:dyDescent="0.2">
      <c r="A135" s="3">
        <v>130</v>
      </c>
      <c r="B135" s="1" t="s">
        <v>180</v>
      </c>
      <c r="C135" s="10">
        <v>12642.466289813192</v>
      </c>
      <c r="D135" s="31" t="s">
        <v>38</v>
      </c>
      <c r="E135" s="14">
        <v>0</v>
      </c>
      <c r="F135" s="10">
        <f t="shared" si="6"/>
        <v>12642.466289813192</v>
      </c>
      <c r="G135" s="11">
        <f t="shared" si="7"/>
        <v>0</v>
      </c>
      <c r="H135" s="12" t="str">
        <f>IF(F135&gt;=Variables!$B$8,Variables!$A$8,IF(AND(F135&lt;Variables!$C$9,F135&gt;=Variables!$B$9),Variables!$A$9,IF(AND(F135&lt;Variables!$C$10,F135&gt;=Variables!$B$10),Variables!$A$10,IF(F135&lt;Variables!$B$11,Variables!$A$11,"Error"))))</f>
        <v>Drop</v>
      </c>
      <c r="I135" s="14" t="s">
        <v>5</v>
      </c>
      <c r="J135" s="12" t="e">
        <f>VLOOKUP(H135,Variables!$A$16:$D$18,MATCH(I135,Variables!$A$15:$D$15,0),0)</f>
        <v>#N/A</v>
      </c>
      <c r="K135" s="31" t="s">
        <v>5</v>
      </c>
      <c r="L135" s="14" t="s">
        <v>31</v>
      </c>
      <c r="M135" s="30" t="str">
        <f t="shared" si="8"/>
        <v>Search</v>
      </c>
    </row>
    <row r="136" spans="1:13" x14ac:dyDescent="0.2">
      <c r="A136" s="3">
        <v>131</v>
      </c>
      <c r="B136" s="1" t="s">
        <v>181</v>
      </c>
      <c r="C136" s="10">
        <v>12389.616964016928</v>
      </c>
      <c r="D136" s="31" t="s">
        <v>38</v>
      </c>
      <c r="E136" s="14">
        <v>0</v>
      </c>
      <c r="F136" s="10">
        <f t="shared" si="6"/>
        <v>12389.616964016928</v>
      </c>
      <c r="G136" s="11">
        <f t="shared" si="7"/>
        <v>0</v>
      </c>
      <c r="H136" s="12" t="str">
        <f>IF(F136&gt;=Variables!$B$8,Variables!$A$8,IF(AND(F136&lt;Variables!$C$9,F136&gt;=Variables!$B$9),Variables!$A$9,IF(AND(F136&lt;Variables!$C$10,F136&gt;=Variables!$B$10),Variables!$A$10,IF(F136&lt;Variables!$B$11,Variables!$A$11,"Error"))))</f>
        <v>Drop</v>
      </c>
      <c r="I136" s="14" t="s">
        <v>5</v>
      </c>
      <c r="J136" s="12" t="e">
        <f>VLOOKUP(H136,Variables!$A$16:$D$18,MATCH(I136,Variables!$A$15:$D$15,0),0)</f>
        <v>#N/A</v>
      </c>
      <c r="K136" s="31" t="s">
        <v>5</v>
      </c>
      <c r="L136" s="14" t="s">
        <v>31</v>
      </c>
      <c r="M136" s="30" t="str">
        <f t="shared" si="8"/>
        <v>Search</v>
      </c>
    </row>
    <row r="137" spans="1:13" x14ac:dyDescent="0.2">
      <c r="A137" s="3">
        <v>132</v>
      </c>
      <c r="B137" s="1" t="s">
        <v>182</v>
      </c>
      <c r="C137" s="10">
        <v>12141.82462473659</v>
      </c>
      <c r="D137" s="31" t="s">
        <v>38</v>
      </c>
      <c r="E137" s="14">
        <v>0</v>
      </c>
      <c r="F137" s="10">
        <f t="shared" si="6"/>
        <v>12141.82462473659</v>
      </c>
      <c r="G137" s="11">
        <f t="shared" si="7"/>
        <v>0</v>
      </c>
      <c r="H137" s="12" t="str">
        <f>IF(F137&gt;=Variables!$B$8,Variables!$A$8,IF(AND(F137&lt;Variables!$C$9,F137&gt;=Variables!$B$9),Variables!$A$9,IF(AND(F137&lt;Variables!$C$10,F137&gt;=Variables!$B$10),Variables!$A$10,IF(F137&lt;Variables!$B$11,Variables!$A$11,"Error"))))</f>
        <v>Drop</v>
      </c>
      <c r="I137" s="14" t="s">
        <v>5</v>
      </c>
      <c r="J137" s="12" t="e">
        <f>VLOOKUP(H137,Variables!$A$16:$D$18,MATCH(I137,Variables!$A$15:$D$15,0),0)</f>
        <v>#N/A</v>
      </c>
      <c r="K137" s="31" t="s">
        <v>5</v>
      </c>
      <c r="L137" s="14" t="s">
        <v>31</v>
      </c>
      <c r="M137" s="30" t="str">
        <f t="shared" si="8"/>
        <v>Search</v>
      </c>
    </row>
    <row r="138" spans="1:13" x14ac:dyDescent="0.2">
      <c r="A138" s="3">
        <v>133</v>
      </c>
      <c r="B138" s="1" t="s">
        <v>183</v>
      </c>
      <c r="C138" s="10">
        <v>11898.988132241857</v>
      </c>
      <c r="D138" s="31" t="s">
        <v>38</v>
      </c>
      <c r="E138" s="14">
        <v>0</v>
      </c>
      <c r="F138" s="10">
        <f t="shared" si="6"/>
        <v>11898.988132241857</v>
      </c>
      <c r="G138" s="11">
        <f t="shared" si="7"/>
        <v>0</v>
      </c>
      <c r="H138" s="12" t="str">
        <f>IF(F138&gt;=Variables!$B$8,Variables!$A$8,IF(AND(F138&lt;Variables!$C$9,F138&gt;=Variables!$B$9),Variables!$A$9,IF(AND(F138&lt;Variables!$C$10,F138&gt;=Variables!$B$10),Variables!$A$10,IF(F138&lt;Variables!$B$11,Variables!$A$11,"Error"))))</f>
        <v>Drop</v>
      </c>
      <c r="I138" s="14" t="s">
        <v>5</v>
      </c>
      <c r="J138" s="12" t="e">
        <f>VLOOKUP(H138,Variables!$A$16:$D$18,MATCH(I138,Variables!$A$15:$D$15,0),0)</f>
        <v>#N/A</v>
      </c>
      <c r="K138" s="31" t="s">
        <v>5</v>
      </c>
      <c r="L138" s="14" t="s">
        <v>31</v>
      </c>
      <c r="M138" s="30" t="str">
        <f t="shared" si="8"/>
        <v>Search</v>
      </c>
    </row>
    <row r="139" spans="1:13" x14ac:dyDescent="0.2">
      <c r="A139" s="3">
        <v>134</v>
      </c>
      <c r="B139" s="1" t="s">
        <v>184</v>
      </c>
      <c r="C139" s="10">
        <v>11661.008369597019</v>
      </c>
      <c r="D139" s="31" t="s">
        <v>38</v>
      </c>
      <c r="E139" s="14">
        <v>0</v>
      </c>
      <c r="F139" s="10">
        <f t="shared" si="6"/>
        <v>11661.008369597019</v>
      </c>
      <c r="G139" s="11">
        <f t="shared" si="7"/>
        <v>0</v>
      </c>
      <c r="H139" s="12" t="str">
        <f>IF(F139&gt;=Variables!$B$8,Variables!$A$8,IF(AND(F139&lt;Variables!$C$9,F139&gt;=Variables!$B$9),Variables!$A$9,IF(AND(F139&lt;Variables!$C$10,F139&gt;=Variables!$B$10),Variables!$A$10,IF(F139&lt;Variables!$B$11,Variables!$A$11,"Error"))))</f>
        <v>Drop</v>
      </c>
      <c r="I139" s="14" t="s">
        <v>5</v>
      </c>
      <c r="J139" s="12" t="e">
        <f>VLOOKUP(H139,Variables!$A$16:$D$18,MATCH(I139,Variables!$A$15:$D$15,0),0)</f>
        <v>#N/A</v>
      </c>
      <c r="K139" s="31" t="s">
        <v>5</v>
      </c>
      <c r="L139" s="14" t="s">
        <v>31</v>
      </c>
      <c r="M139" s="30" t="str">
        <f t="shared" si="8"/>
        <v>Search</v>
      </c>
    </row>
    <row r="140" spans="1:13" x14ac:dyDescent="0.2">
      <c r="A140" s="3">
        <v>135</v>
      </c>
      <c r="B140" s="1" t="s">
        <v>185</v>
      </c>
      <c r="C140" s="10">
        <v>11427.788202205078</v>
      </c>
      <c r="D140" s="31" t="s">
        <v>38</v>
      </c>
      <c r="E140" s="14">
        <v>0</v>
      </c>
      <c r="F140" s="10">
        <f t="shared" si="6"/>
        <v>11427.788202205078</v>
      </c>
      <c r="G140" s="11">
        <f t="shared" si="7"/>
        <v>0</v>
      </c>
      <c r="H140" s="12" t="str">
        <f>IF(F140&gt;=Variables!$B$8,Variables!$A$8,IF(AND(F140&lt;Variables!$C$9,F140&gt;=Variables!$B$9),Variables!$A$9,IF(AND(F140&lt;Variables!$C$10,F140&gt;=Variables!$B$10),Variables!$A$10,IF(F140&lt;Variables!$B$11,Variables!$A$11,"Error"))))</f>
        <v>Drop</v>
      </c>
      <c r="I140" s="14" t="s">
        <v>5</v>
      </c>
      <c r="J140" s="12" t="e">
        <f>VLOOKUP(H140,Variables!$A$16:$D$18,MATCH(I140,Variables!$A$15:$D$15,0),0)</f>
        <v>#N/A</v>
      </c>
      <c r="K140" s="31" t="s">
        <v>5</v>
      </c>
      <c r="L140" s="14" t="s">
        <v>31</v>
      </c>
      <c r="M140" s="30" t="str">
        <f t="shared" si="8"/>
        <v>Search</v>
      </c>
    </row>
    <row r="141" spans="1:13" x14ac:dyDescent="0.2">
      <c r="A141" s="3">
        <v>136</v>
      </c>
      <c r="B141" s="1" t="s">
        <v>186</v>
      </c>
      <c r="C141" s="10">
        <v>11199.232438160976</v>
      </c>
      <c r="D141" s="31" t="s">
        <v>38</v>
      </c>
      <c r="E141" s="14">
        <v>0</v>
      </c>
      <c r="F141" s="10">
        <f t="shared" si="6"/>
        <v>11199.232438160976</v>
      </c>
      <c r="G141" s="11">
        <f t="shared" si="7"/>
        <v>0</v>
      </c>
      <c r="H141" s="12" t="str">
        <f>IF(F141&gt;=Variables!$B$8,Variables!$A$8,IF(AND(F141&lt;Variables!$C$9,F141&gt;=Variables!$B$9),Variables!$A$9,IF(AND(F141&lt;Variables!$C$10,F141&gt;=Variables!$B$10),Variables!$A$10,IF(F141&lt;Variables!$B$11,Variables!$A$11,"Error"))))</f>
        <v>Drop</v>
      </c>
      <c r="I141" s="14" t="s">
        <v>5</v>
      </c>
      <c r="J141" s="12" t="e">
        <f>VLOOKUP(H141,Variables!$A$16:$D$18,MATCH(I141,Variables!$A$15:$D$15,0),0)</f>
        <v>#N/A</v>
      </c>
      <c r="K141" s="31" t="s">
        <v>5</v>
      </c>
      <c r="L141" s="14" t="s">
        <v>31</v>
      </c>
      <c r="M141" s="30" t="str">
        <f t="shared" si="8"/>
        <v>Search</v>
      </c>
    </row>
    <row r="142" spans="1:13" x14ac:dyDescent="0.2">
      <c r="A142" s="3">
        <v>137</v>
      </c>
      <c r="B142" s="1" t="s">
        <v>187</v>
      </c>
      <c r="C142" s="10">
        <v>10975.247789397756</v>
      </c>
      <c r="D142" s="31" t="s">
        <v>38</v>
      </c>
      <c r="E142" s="14">
        <v>0</v>
      </c>
      <c r="F142" s="10">
        <f t="shared" si="6"/>
        <v>10975.247789397756</v>
      </c>
      <c r="G142" s="11">
        <f t="shared" si="7"/>
        <v>0</v>
      </c>
      <c r="H142" s="12" t="str">
        <f>IF(F142&gt;=Variables!$B$8,Variables!$A$8,IF(AND(F142&lt;Variables!$C$9,F142&gt;=Variables!$B$9),Variables!$A$9,IF(AND(F142&lt;Variables!$C$10,F142&gt;=Variables!$B$10),Variables!$A$10,IF(F142&lt;Variables!$B$11,Variables!$A$11,"Error"))))</f>
        <v>Drop</v>
      </c>
      <c r="I142" s="14" t="s">
        <v>5</v>
      </c>
      <c r="J142" s="12" t="e">
        <f>VLOOKUP(H142,Variables!$A$16:$D$18,MATCH(I142,Variables!$A$15:$D$15,0),0)</f>
        <v>#N/A</v>
      </c>
      <c r="K142" s="31" t="s">
        <v>5</v>
      </c>
      <c r="L142" s="14" t="s">
        <v>31</v>
      </c>
      <c r="M142" s="30" t="str">
        <f t="shared" si="8"/>
        <v>Search</v>
      </c>
    </row>
    <row r="143" spans="1:13" x14ac:dyDescent="0.2">
      <c r="A143" s="3">
        <v>138</v>
      </c>
      <c r="B143" s="1" t="s">
        <v>188</v>
      </c>
      <c r="C143" s="10">
        <v>10755.7428336098</v>
      </c>
      <c r="D143" s="31" t="s">
        <v>38</v>
      </c>
      <c r="E143" s="14">
        <v>0</v>
      </c>
      <c r="F143" s="10">
        <f t="shared" si="6"/>
        <v>10755.7428336098</v>
      </c>
      <c r="G143" s="11">
        <f t="shared" si="7"/>
        <v>0</v>
      </c>
      <c r="H143" s="12" t="str">
        <f>IF(F143&gt;=Variables!$B$8,Variables!$A$8,IF(AND(F143&lt;Variables!$C$9,F143&gt;=Variables!$B$9),Variables!$A$9,IF(AND(F143&lt;Variables!$C$10,F143&gt;=Variables!$B$10),Variables!$A$10,IF(F143&lt;Variables!$B$11,Variables!$A$11,"Error"))))</f>
        <v>Drop</v>
      </c>
      <c r="I143" s="14" t="s">
        <v>5</v>
      </c>
      <c r="J143" s="12" t="e">
        <f>VLOOKUP(H143,Variables!$A$16:$D$18,MATCH(I143,Variables!$A$15:$D$15,0),0)</f>
        <v>#N/A</v>
      </c>
      <c r="K143" s="31" t="s">
        <v>5</v>
      </c>
      <c r="L143" s="14" t="s">
        <v>31</v>
      </c>
      <c r="M143" s="30" t="str">
        <f t="shared" si="8"/>
        <v>Search</v>
      </c>
    </row>
    <row r="144" spans="1:13" x14ac:dyDescent="0.2">
      <c r="A144" s="3">
        <v>139</v>
      </c>
      <c r="B144" s="1" t="s">
        <v>189</v>
      </c>
      <c r="C144" s="10">
        <v>10540.627976937603</v>
      </c>
      <c r="D144" s="31" t="s">
        <v>38</v>
      </c>
      <c r="E144" s="14">
        <v>0</v>
      </c>
      <c r="F144" s="10">
        <f t="shared" si="6"/>
        <v>10540.627976937603</v>
      </c>
      <c r="G144" s="11">
        <f t="shared" si="7"/>
        <v>0</v>
      </c>
      <c r="H144" s="12" t="str">
        <f>IF(F144&gt;=Variables!$B$8,Variables!$A$8,IF(AND(F144&lt;Variables!$C$9,F144&gt;=Variables!$B$9),Variables!$A$9,IF(AND(F144&lt;Variables!$C$10,F144&gt;=Variables!$B$10),Variables!$A$10,IF(F144&lt;Variables!$B$11,Variables!$A$11,"Error"))))</f>
        <v>Drop</v>
      </c>
      <c r="I144" s="14" t="s">
        <v>5</v>
      </c>
      <c r="J144" s="12" t="e">
        <f>VLOOKUP(H144,Variables!$A$16:$D$18,MATCH(I144,Variables!$A$15:$D$15,0),0)</f>
        <v>#N/A</v>
      </c>
      <c r="K144" s="31" t="s">
        <v>5</v>
      </c>
      <c r="L144" s="14" t="s">
        <v>31</v>
      </c>
      <c r="M144" s="30" t="str">
        <f t="shared" si="8"/>
        <v>Search</v>
      </c>
    </row>
    <row r="145" spans="1:13" x14ac:dyDescent="0.2">
      <c r="A145" s="3">
        <v>140</v>
      </c>
      <c r="B145" s="1" t="s">
        <v>190</v>
      </c>
      <c r="C145" s="10">
        <v>10329.815417398851</v>
      </c>
      <c r="D145" s="31" t="s">
        <v>38</v>
      </c>
      <c r="E145" s="14">
        <v>0</v>
      </c>
      <c r="F145" s="10">
        <f t="shared" si="6"/>
        <v>10329.815417398851</v>
      </c>
      <c r="G145" s="11">
        <f t="shared" si="7"/>
        <v>0</v>
      </c>
      <c r="H145" s="12" t="str">
        <f>IF(F145&gt;=Variables!$B$8,Variables!$A$8,IF(AND(F145&lt;Variables!$C$9,F145&gt;=Variables!$B$9),Variables!$A$9,IF(AND(F145&lt;Variables!$C$10,F145&gt;=Variables!$B$10),Variables!$A$10,IF(F145&lt;Variables!$B$11,Variables!$A$11,"Error"))))</f>
        <v>Drop</v>
      </c>
      <c r="I145" s="14" t="s">
        <v>5</v>
      </c>
      <c r="J145" s="12" t="e">
        <f>VLOOKUP(H145,Variables!$A$16:$D$18,MATCH(I145,Variables!$A$15:$D$15,0),0)</f>
        <v>#N/A</v>
      </c>
      <c r="K145" s="31" t="s">
        <v>5</v>
      </c>
      <c r="L145" s="14" t="s">
        <v>31</v>
      </c>
      <c r="M145" s="30" t="str">
        <f t="shared" si="8"/>
        <v>Search</v>
      </c>
    </row>
    <row r="146" spans="1:13" x14ac:dyDescent="0.2">
      <c r="A146" s="3">
        <v>141</v>
      </c>
      <c r="B146" s="1" t="s">
        <v>191</v>
      </c>
      <c r="C146" s="10">
        <v>10123.219109050875</v>
      </c>
      <c r="D146" s="31" t="s">
        <v>38</v>
      </c>
      <c r="E146" s="14">
        <v>0</v>
      </c>
      <c r="F146" s="10">
        <f t="shared" si="6"/>
        <v>10123.219109050875</v>
      </c>
      <c r="G146" s="11">
        <f t="shared" si="7"/>
        <v>0</v>
      </c>
      <c r="H146" s="12" t="str">
        <f>IF(F146&gt;=Variables!$B$8,Variables!$A$8,IF(AND(F146&lt;Variables!$C$9,F146&gt;=Variables!$B$9),Variables!$A$9,IF(AND(F146&lt;Variables!$C$10,F146&gt;=Variables!$B$10),Variables!$A$10,IF(F146&lt;Variables!$B$11,Variables!$A$11,"Error"))))</f>
        <v>Drop</v>
      </c>
      <c r="I146" s="14" t="s">
        <v>5</v>
      </c>
      <c r="J146" s="12" t="e">
        <f>VLOOKUP(H146,Variables!$A$16:$D$18,MATCH(I146,Variables!$A$15:$D$15,0),0)</f>
        <v>#N/A</v>
      </c>
      <c r="K146" s="31" t="s">
        <v>5</v>
      </c>
      <c r="L146" s="14" t="s">
        <v>31</v>
      </c>
      <c r="M146" s="30" t="str">
        <f t="shared" si="8"/>
        <v>Search</v>
      </c>
    </row>
    <row r="147" spans="1:13" x14ac:dyDescent="0.2">
      <c r="A147" s="3">
        <v>142</v>
      </c>
      <c r="B147" s="1" t="s">
        <v>192</v>
      </c>
      <c r="C147" s="10">
        <v>9920.7547268698581</v>
      </c>
      <c r="D147" s="31" t="s">
        <v>38</v>
      </c>
      <c r="E147" s="14">
        <v>0</v>
      </c>
      <c r="F147" s="10">
        <f t="shared" si="6"/>
        <v>9920.7547268698581</v>
      </c>
      <c r="G147" s="11">
        <f t="shared" si="7"/>
        <v>0</v>
      </c>
      <c r="H147" s="12" t="str">
        <f>IF(F147&gt;=Variables!$B$8,Variables!$A$8,IF(AND(F147&lt;Variables!$C$9,F147&gt;=Variables!$B$9),Variables!$A$9,IF(AND(F147&lt;Variables!$C$10,F147&gt;=Variables!$B$10),Variables!$A$10,IF(F147&lt;Variables!$B$11,Variables!$A$11,"Error"))))</f>
        <v>Drop</v>
      </c>
      <c r="I147" s="14" t="s">
        <v>5</v>
      </c>
      <c r="J147" s="12" t="e">
        <f>VLOOKUP(H147,Variables!$A$16:$D$18,MATCH(I147,Variables!$A$15:$D$15,0),0)</f>
        <v>#N/A</v>
      </c>
      <c r="K147" s="31" t="s">
        <v>5</v>
      </c>
      <c r="L147" s="14" t="s">
        <v>31</v>
      </c>
      <c r="M147" s="30" t="str">
        <f t="shared" si="8"/>
        <v>Search</v>
      </c>
    </row>
    <row r="148" spans="1:13" x14ac:dyDescent="0.2">
      <c r="A148" s="3">
        <v>143</v>
      </c>
      <c r="B148" s="1" t="s">
        <v>193</v>
      </c>
      <c r="C148" s="10">
        <v>9722.3396323324614</v>
      </c>
      <c r="D148" s="31" t="s">
        <v>38</v>
      </c>
      <c r="E148" s="14">
        <v>0</v>
      </c>
      <c r="F148" s="10">
        <f t="shared" si="6"/>
        <v>9722.3396323324614</v>
      </c>
      <c r="G148" s="11">
        <f t="shared" si="7"/>
        <v>0</v>
      </c>
      <c r="H148" s="12" t="str">
        <f>IF(F148&gt;=Variables!$B$8,Variables!$A$8,IF(AND(F148&lt;Variables!$C$9,F148&gt;=Variables!$B$9),Variables!$A$9,IF(AND(F148&lt;Variables!$C$10,F148&gt;=Variables!$B$10),Variables!$A$10,IF(F148&lt;Variables!$B$11,Variables!$A$11,"Error"))))</f>
        <v>Drop</v>
      </c>
      <c r="I148" s="14" t="s">
        <v>5</v>
      </c>
      <c r="J148" s="12" t="e">
        <f>VLOOKUP(H148,Variables!$A$16:$D$18,MATCH(I148,Variables!$A$15:$D$15,0),0)</f>
        <v>#N/A</v>
      </c>
      <c r="K148" s="31" t="s">
        <v>5</v>
      </c>
      <c r="L148" s="14" t="s">
        <v>31</v>
      </c>
      <c r="M148" s="30" t="str">
        <f t="shared" si="8"/>
        <v>Search</v>
      </c>
    </row>
    <row r="149" spans="1:13" x14ac:dyDescent="0.2">
      <c r="A149" s="3">
        <v>144</v>
      </c>
      <c r="B149" s="1" t="s">
        <v>194</v>
      </c>
      <c r="C149" s="10">
        <v>9527.8928396858119</v>
      </c>
      <c r="D149" s="31" t="s">
        <v>38</v>
      </c>
      <c r="E149" s="14">
        <v>0</v>
      </c>
      <c r="F149" s="10">
        <f t="shared" si="6"/>
        <v>9527.8928396858119</v>
      </c>
      <c r="G149" s="11">
        <f t="shared" si="7"/>
        <v>0</v>
      </c>
      <c r="H149" s="12" t="str">
        <f>IF(F149&gt;=Variables!$B$8,Variables!$A$8,IF(AND(F149&lt;Variables!$C$9,F149&gt;=Variables!$B$9),Variables!$A$9,IF(AND(F149&lt;Variables!$C$10,F149&gt;=Variables!$B$10),Variables!$A$10,IF(F149&lt;Variables!$B$11,Variables!$A$11,"Error"))))</f>
        <v>Drop</v>
      </c>
      <c r="I149" s="14" t="s">
        <v>5</v>
      </c>
      <c r="J149" s="12" t="e">
        <f>VLOOKUP(H149,Variables!$A$16:$D$18,MATCH(I149,Variables!$A$15:$D$15,0),0)</f>
        <v>#N/A</v>
      </c>
      <c r="K149" s="31" t="s">
        <v>5</v>
      </c>
      <c r="L149" s="14" t="s">
        <v>31</v>
      </c>
      <c r="M149" s="30" t="str">
        <f t="shared" si="8"/>
        <v>Search</v>
      </c>
    </row>
    <row r="150" spans="1:13" x14ac:dyDescent="0.2">
      <c r="A150" s="3">
        <v>145</v>
      </c>
      <c r="B150" s="1" t="s">
        <v>195</v>
      </c>
      <c r="C150" s="10">
        <v>9337.3349828920946</v>
      </c>
      <c r="D150" s="31" t="s">
        <v>38</v>
      </c>
      <c r="E150" s="14">
        <v>0</v>
      </c>
      <c r="F150" s="10">
        <f t="shared" si="6"/>
        <v>9337.3349828920946</v>
      </c>
      <c r="G150" s="11">
        <f t="shared" si="7"/>
        <v>0</v>
      </c>
      <c r="H150" s="12" t="str">
        <f>IF(F150&gt;=Variables!$B$8,Variables!$A$8,IF(AND(F150&lt;Variables!$C$9,F150&gt;=Variables!$B$9),Variables!$A$9,IF(AND(F150&lt;Variables!$C$10,F150&gt;=Variables!$B$10),Variables!$A$10,IF(F150&lt;Variables!$B$11,Variables!$A$11,"Error"))))</f>
        <v>Drop</v>
      </c>
      <c r="I150" s="14" t="s">
        <v>5</v>
      </c>
      <c r="J150" s="12" t="e">
        <f>VLOOKUP(H150,Variables!$A$16:$D$18,MATCH(I150,Variables!$A$15:$D$15,0),0)</f>
        <v>#N/A</v>
      </c>
      <c r="K150" s="31" t="s">
        <v>5</v>
      </c>
      <c r="L150" s="14" t="s">
        <v>31</v>
      </c>
      <c r="M150" s="30" t="str">
        <f t="shared" si="8"/>
        <v>Search</v>
      </c>
    </row>
    <row r="151" spans="1:13" x14ac:dyDescent="0.2">
      <c r="A151" s="3">
        <v>146</v>
      </c>
      <c r="B151" s="1" t="s">
        <v>196</v>
      </c>
      <c r="C151" s="10">
        <v>9150.5882832342522</v>
      </c>
      <c r="D151" s="31" t="s">
        <v>38</v>
      </c>
      <c r="E151" s="14">
        <v>0</v>
      </c>
      <c r="F151" s="10">
        <f t="shared" si="6"/>
        <v>9150.5882832342522</v>
      </c>
      <c r="G151" s="11">
        <f t="shared" si="7"/>
        <v>0</v>
      </c>
      <c r="H151" s="12" t="str">
        <f>IF(F151&gt;=Variables!$B$8,Variables!$A$8,IF(AND(F151&lt;Variables!$C$9,F151&gt;=Variables!$B$9),Variables!$A$9,IF(AND(F151&lt;Variables!$C$10,F151&gt;=Variables!$B$10),Variables!$A$10,IF(F151&lt;Variables!$B$11,Variables!$A$11,"Error"))))</f>
        <v>Drop</v>
      </c>
      <c r="I151" s="14" t="s">
        <v>5</v>
      </c>
      <c r="J151" s="12" t="e">
        <f>VLOOKUP(H151,Variables!$A$16:$D$18,MATCH(I151,Variables!$A$15:$D$15,0),0)</f>
        <v>#N/A</v>
      </c>
      <c r="K151" s="31" t="s">
        <v>5</v>
      </c>
      <c r="L151" s="14" t="s">
        <v>31</v>
      </c>
      <c r="M151" s="30" t="str">
        <f t="shared" si="8"/>
        <v>Search</v>
      </c>
    </row>
    <row r="152" spans="1:13" x14ac:dyDescent="0.2">
      <c r="A152" s="3">
        <v>147</v>
      </c>
      <c r="B152" s="1" t="s">
        <v>197</v>
      </c>
      <c r="C152" s="10">
        <v>8967.5765175695669</v>
      </c>
      <c r="D152" s="31" t="s">
        <v>38</v>
      </c>
      <c r="E152" s="14">
        <v>0</v>
      </c>
      <c r="F152" s="10">
        <f t="shared" si="6"/>
        <v>8967.5765175695669</v>
      </c>
      <c r="G152" s="11">
        <f t="shared" si="7"/>
        <v>0</v>
      </c>
      <c r="H152" s="12" t="str">
        <f>IF(F152&gt;=Variables!$B$8,Variables!$A$8,IF(AND(F152&lt;Variables!$C$9,F152&gt;=Variables!$B$9),Variables!$A$9,IF(AND(F152&lt;Variables!$C$10,F152&gt;=Variables!$B$10),Variables!$A$10,IF(F152&lt;Variables!$B$11,Variables!$A$11,"Error"))))</f>
        <v>Drop</v>
      </c>
      <c r="I152" s="14" t="s">
        <v>5</v>
      </c>
      <c r="J152" s="12" t="e">
        <f>VLOOKUP(H152,Variables!$A$16:$D$18,MATCH(I152,Variables!$A$15:$D$15,0),0)</f>
        <v>#N/A</v>
      </c>
      <c r="K152" s="31" t="s">
        <v>5</v>
      </c>
      <c r="L152" s="14" t="s">
        <v>31</v>
      </c>
      <c r="M152" s="30" t="str">
        <f t="shared" si="8"/>
        <v>Search</v>
      </c>
    </row>
    <row r="153" spans="1:13" x14ac:dyDescent="0.2">
      <c r="A153" s="3">
        <v>148</v>
      </c>
      <c r="B153" s="1" t="s">
        <v>198</v>
      </c>
      <c r="C153" s="10">
        <v>8788.2249872181746</v>
      </c>
      <c r="D153" s="31" t="s">
        <v>38</v>
      </c>
      <c r="E153" s="14">
        <v>0</v>
      </c>
      <c r="F153" s="10">
        <f t="shared" si="6"/>
        <v>8788.2249872181746</v>
      </c>
      <c r="G153" s="11">
        <f t="shared" si="7"/>
        <v>0</v>
      </c>
      <c r="H153" s="12" t="str">
        <f>IF(F153&gt;=Variables!$B$8,Variables!$A$8,IF(AND(F153&lt;Variables!$C$9,F153&gt;=Variables!$B$9),Variables!$A$9,IF(AND(F153&lt;Variables!$C$10,F153&gt;=Variables!$B$10),Variables!$A$10,IF(F153&lt;Variables!$B$11,Variables!$A$11,"Error"))))</f>
        <v>Drop</v>
      </c>
      <c r="I153" s="14" t="s">
        <v>5</v>
      </c>
      <c r="J153" s="12" t="e">
        <f>VLOOKUP(H153,Variables!$A$16:$D$18,MATCH(I153,Variables!$A$15:$D$15,0),0)</f>
        <v>#N/A</v>
      </c>
      <c r="K153" s="31" t="s">
        <v>5</v>
      </c>
      <c r="L153" s="14" t="s">
        <v>31</v>
      </c>
      <c r="M153" s="30" t="str">
        <f t="shared" si="8"/>
        <v>Search</v>
      </c>
    </row>
    <row r="154" spans="1:13" x14ac:dyDescent="0.2">
      <c r="A154" s="3">
        <v>149</v>
      </c>
      <c r="B154" s="1" t="s">
        <v>199</v>
      </c>
      <c r="C154" s="10">
        <v>8612.4604874738106</v>
      </c>
      <c r="D154" s="31" t="s">
        <v>38</v>
      </c>
      <c r="E154" s="14">
        <v>0</v>
      </c>
      <c r="F154" s="10">
        <f t="shared" si="6"/>
        <v>8612.4604874738106</v>
      </c>
      <c r="G154" s="11">
        <f t="shared" si="7"/>
        <v>0</v>
      </c>
      <c r="H154" s="12" t="str">
        <f>IF(F154&gt;=Variables!$B$8,Variables!$A$8,IF(AND(F154&lt;Variables!$C$9,F154&gt;=Variables!$B$9),Variables!$A$9,IF(AND(F154&lt;Variables!$C$10,F154&gt;=Variables!$B$10),Variables!$A$10,IF(F154&lt;Variables!$B$11,Variables!$A$11,"Error"))))</f>
        <v>Drop</v>
      </c>
      <c r="I154" s="14" t="s">
        <v>5</v>
      </c>
      <c r="J154" s="12" t="e">
        <f>VLOOKUP(H154,Variables!$A$16:$D$18,MATCH(I154,Variables!$A$15:$D$15,0),0)</f>
        <v>#N/A</v>
      </c>
      <c r="K154" s="31" t="s">
        <v>5</v>
      </c>
      <c r="L154" s="14" t="s">
        <v>31</v>
      </c>
      <c r="M154" s="30" t="str">
        <f t="shared" si="8"/>
        <v>Search</v>
      </c>
    </row>
    <row r="155" spans="1:13" x14ac:dyDescent="0.2">
      <c r="A155" s="3">
        <v>150</v>
      </c>
      <c r="B155" s="1" t="s">
        <v>200</v>
      </c>
      <c r="C155" s="10">
        <v>8440.2112777243346</v>
      </c>
      <c r="D155" s="31" t="s">
        <v>38</v>
      </c>
      <c r="E155" s="14">
        <v>0</v>
      </c>
      <c r="F155" s="10">
        <f t="shared" si="6"/>
        <v>8440.2112777243346</v>
      </c>
      <c r="G155" s="11">
        <f t="shared" si="7"/>
        <v>0</v>
      </c>
      <c r="H155" s="12" t="str">
        <f>IF(F155&gt;=Variables!$B$8,Variables!$A$8,IF(AND(F155&lt;Variables!$C$9,F155&gt;=Variables!$B$9),Variables!$A$9,IF(AND(F155&lt;Variables!$C$10,F155&gt;=Variables!$B$10),Variables!$A$10,IF(F155&lt;Variables!$B$11,Variables!$A$11,"Error"))))</f>
        <v>Drop</v>
      </c>
      <c r="I155" s="14" t="s">
        <v>5</v>
      </c>
      <c r="J155" s="12" t="e">
        <f>VLOOKUP(H155,Variables!$A$16:$D$18,MATCH(I155,Variables!$A$15:$D$15,0),0)</f>
        <v>#N/A</v>
      </c>
      <c r="K155" s="31" t="s">
        <v>5</v>
      </c>
      <c r="L155" s="14" t="s">
        <v>31</v>
      </c>
      <c r="M155" s="30" t="str">
        <f t="shared" si="8"/>
        <v>Search</v>
      </c>
    </row>
    <row r="156" spans="1:13" x14ac:dyDescent="0.2">
      <c r="A156" s="3">
        <v>151</v>
      </c>
      <c r="B156" s="1" t="s">
        <v>201</v>
      </c>
      <c r="C156" s="10">
        <v>8271.4070521698486</v>
      </c>
      <c r="D156" s="31" t="s">
        <v>38</v>
      </c>
      <c r="E156" s="14">
        <v>0</v>
      </c>
      <c r="F156" s="10">
        <f t="shared" si="6"/>
        <v>8271.4070521698486</v>
      </c>
      <c r="G156" s="11">
        <f t="shared" si="7"/>
        <v>0</v>
      </c>
      <c r="H156" s="12" t="str">
        <f>IF(F156&gt;=Variables!$B$8,Variables!$A$8,IF(AND(F156&lt;Variables!$C$9,F156&gt;=Variables!$B$9),Variables!$A$9,IF(AND(F156&lt;Variables!$C$10,F156&gt;=Variables!$B$10),Variables!$A$10,IF(F156&lt;Variables!$B$11,Variables!$A$11,"Error"))))</f>
        <v>Drop</v>
      </c>
      <c r="I156" s="14" t="s">
        <v>5</v>
      </c>
      <c r="J156" s="12" t="e">
        <f>VLOOKUP(H156,Variables!$A$16:$D$18,MATCH(I156,Variables!$A$15:$D$15,0),0)</f>
        <v>#N/A</v>
      </c>
      <c r="K156" s="31" t="s">
        <v>5</v>
      </c>
      <c r="L156" s="14" t="s">
        <v>31</v>
      </c>
      <c r="M156" s="30" t="str">
        <f t="shared" si="8"/>
        <v>Search</v>
      </c>
    </row>
    <row r="157" spans="1:13" x14ac:dyDescent="0.2">
      <c r="A157" s="3">
        <v>152</v>
      </c>
      <c r="B157" s="1" t="s">
        <v>202</v>
      </c>
      <c r="C157" s="10">
        <v>8105.9789111264517</v>
      </c>
      <c r="D157" s="31" t="s">
        <v>38</v>
      </c>
      <c r="E157" s="14">
        <v>0</v>
      </c>
      <c r="F157" s="10">
        <f t="shared" si="6"/>
        <v>8105.9789111264517</v>
      </c>
      <c r="G157" s="11">
        <f t="shared" si="7"/>
        <v>0</v>
      </c>
      <c r="H157" s="12" t="str">
        <f>IF(F157&gt;=Variables!$B$8,Variables!$A$8,IF(AND(F157&lt;Variables!$C$9,F157&gt;=Variables!$B$9),Variables!$A$9,IF(AND(F157&lt;Variables!$C$10,F157&gt;=Variables!$B$10),Variables!$A$10,IF(F157&lt;Variables!$B$11,Variables!$A$11,"Error"))))</f>
        <v>Drop</v>
      </c>
      <c r="I157" s="14" t="s">
        <v>5</v>
      </c>
      <c r="J157" s="12" t="e">
        <f>VLOOKUP(H157,Variables!$A$16:$D$18,MATCH(I157,Variables!$A$15:$D$15,0),0)</f>
        <v>#N/A</v>
      </c>
      <c r="K157" s="31" t="s">
        <v>5</v>
      </c>
      <c r="L157" s="14" t="s">
        <v>31</v>
      </c>
      <c r="M157" s="30" t="str">
        <f t="shared" si="8"/>
        <v>Search</v>
      </c>
    </row>
    <row r="158" spans="1:13" x14ac:dyDescent="0.2">
      <c r="A158" s="3">
        <v>153</v>
      </c>
      <c r="B158" s="1" t="s">
        <v>203</v>
      </c>
      <c r="C158" s="10">
        <v>7943.8593329039222</v>
      </c>
      <c r="D158" s="31" t="s">
        <v>38</v>
      </c>
      <c r="E158" s="14">
        <v>0</v>
      </c>
      <c r="F158" s="10">
        <f t="shared" si="6"/>
        <v>7943.8593329039222</v>
      </c>
      <c r="G158" s="11">
        <f t="shared" si="7"/>
        <v>0</v>
      </c>
      <c r="H158" s="12" t="str">
        <f>IF(F158&gt;=Variables!$B$8,Variables!$A$8,IF(AND(F158&lt;Variables!$C$9,F158&gt;=Variables!$B$9),Variables!$A$9,IF(AND(F158&lt;Variables!$C$10,F158&gt;=Variables!$B$10),Variables!$A$10,IF(F158&lt;Variables!$B$11,Variables!$A$11,"Error"))))</f>
        <v>Drop</v>
      </c>
      <c r="I158" s="14" t="s">
        <v>5</v>
      </c>
      <c r="J158" s="12" t="e">
        <f>VLOOKUP(H158,Variables!$A$16:$D$18,MATCH(I158,Variables!$A$15:$D$15,0),0)</f>
        <v>#N/A</v>
      </c>
      <c r="K158" s="31" t="s">
        <v>5</v>
      </c>
      <c r="L158" s="14" t="s">
        <v>31</v>
      </c>
      <c r="M158" s="30" t="str">
        <f t="shared" si="8"/>
        <v>Search</v>
      </c>
    </row>
    <row r="159" spans="1:13" x14ac:dyDescent="0.2">
      <c r="A159" s="3">
        <v>154</v>
      </c>
      <c r="B159" s="1" t="s">
        <v>204</v>
      </c>
      <c r="C159" s="10">
        <v>7784.982146245844</v>
      </c>
      <c r="D159" s="31" t="s">
        <v>38</v>
      </c>
      <c r="E159" s="14">
        <v>0</v>
      </c>
      <c r="F159" s="10">
        <f t="shared" si="6"/>
        <v>7784.982146245844</v>
      </c>
      <c r="G159" s="11">
        <f t="shared" si="7"/>
        <v>0</v>
      </c>
      <c r="H159" s="12" t="str">
        <f>IF(F159&gt;=Variables!$B$8,Variables!$A$8,IF(AND(F159&lt;Variables!$C$9,F159&gt;=Variables!$B$9),Variables!$A$9,IF(AND(F159&lt;Variables!$C$10,F159&gt;=Variables!$B$10),Variables!$A$10,IF(F159&lt;Variables!$B$11,Variables!$A$11,"Error"))))</f>
        <v>Drop</v>
      </c>
      <c r="I159" s="14" t="s">
        <v>5</v>
      </c>
      <c r="J159" s="12" t="e">
        <f>VLOOKUP(H159,Variables!$A$16:$D$18,MATCH(I159,Variables!$A$15:$D$15,0),0)</f>
        <v>#N/A</v>
      </c>
      <c r="K159" s="31" t="s">
        <v>5</v>
      </c>
      <c r="L159" s="14" t="s">
        <v>31</v>
      </c>
      <c r="M159" s="30" t="str">
        <f t="shared" si="8"/>
        <v>Search</v>
      </c>
    </row>
    <row r="160" spans="1:13" x14ac:dyDescent="0.2">
      <c r="A160" s="3">
        <v>155</v>
      </c>
      <c r="B160" s="1" t="s">
        <v>205</v>
      </c>
      <c r="C160" s="10">
        <v>7629.2825033209274</v>
      </c>
      <c r="D160" s="31" t="s">
        <v>38</v>
      </c>
      <c r="E160" s="14">
        <v>0</v>
      </c>
      <c r="F160" s="10">
        <f t="shared" si="6"/>
        <v>7629.2825033209274</v>
      </c>
      <c r="G160" s="11">
        <f t="shared" si="7"/>
        <v>0</v>
      </c>
      <c r="H160" s="12" t="str">
        <f>IF(F160&gt;=Variables!$B$8,Variables!$A$8,IF(AND(F160&lt;Variables!$C$9,F160&gt;=Variables!$B$9),Variables!$A$9,IF(AND(F160&lt;Variables!$C$10,F160&gt;=Variables!$B$10),Variables!$A$10,IF(F160&lt;Variables!$B$11,Variables!$A$11,"Error"))))</f>
        <v>Drop</v>
      </c>
      <c r="I160" s="14" t="s">
        <v>5</v>
      </c>
      <c r="J160" s="12" t="e">
        <f>VLOOKUP(H160,Variables!$A$16:$D$18,MATCH(I160,Variables!$A$15:$D$15,0),0)</f>
        <v>#N/A</v>
      </c>
      <c r="K160" s="31" t="s">
        <v>5</v>
      </c>
      <c r="L160" s="14" t="s">
        <v>31</v>
      </c>
      <c r="M160" s="30" t="str">
        <f t="shared" si="8"/>
        <v>Search</v>
      </c>
    </row>
    <row r="161" spans="1:14" x14ac:dyDescent="0.2">
      <c r="A161" s="3">
        <v>156</v>
      </c>
      <c r="B161" s="1" t="s">
        <v>206</v>
      </c>
      <c r="C161" s="10">
        <v>7476.6968532545088</v>
      </c>
      <c r="D161" s="31" t="s">
        <v>38</v>
      </c>
      <c r="E161" s="14">
        <v>0</v>
      </c>
      <c r="F161" s="10">
        <f t="shared" si="6"/>
        <v>7476.6968532545088</v>
      </c>
      <c r="G161" s="11">
        <f t="shared" si="7"/>
        <v>0</v>
      </c>
      <c r="H161" s="12" t="str">
        <f>IF(F161&gt;=Variables!$B$8,Variables!$A$8,IF(AND(F161&lt;Variables!$C$9,F161&gt;=Variables!$B$9),Variables!$A$9,IF(AND(F161&lt;Variables!$C$10,F161&gt;=Variables!$B$10),Variables!$A$10,IF(F161&lt;Variables!$B$11,Variables!$A$11,"Error"))))</f>
        <v>Drop</v>
      </c>
      <c r="I161" s="14" t="s">
        <v>5</v>
      </c>
      <c r="J161" s="12" t="e">
        <f>VLOOKUP(H161,Variables!$A$16:$D$18,MATCH(I161,Variables!$A$15:$D$15,0),0)</f>
        <v>#N/A</v>
      </c>
      <c r="K161" s="31" t="s">
        <v>5</v>
      </c>
      <c r="L161" s="14" t="s">
        <v>31</v>
      </c>
      <c r="M161" s="30" t="str">
        <f t="shared" si="8"/>
        <v>Search</v>
      </c>
    </row>
    <row r="162" spans="1:14" x14ac:dyDescent="0.2">
      <c r="A162" s="3">
        <v>157</v>
      </c>
      <c r="B162" s="1" t="s">
        <v>207</v>
      </c>
      <c r="C162" s="10">
        <v>7327.1629161894189</v>
      </c>
      <c r="D162" s="31" t="s">
        <v>38</v>
      </c>
      <c r="E162" s="14">
        <v>0</v>
      </c>
      <c r="F162" s="10">
        <f t="shared" si="6"/>
        <v>7327.1629161894189</v>
      </c>
      <c r="G162" s="11">
        <f t="shared" si="7"/>
        <v>0</v>
      </c>
      <c r="H162" s="12" t="str">
        <f>IF(F162&gt;=Variables!$B$8,Variables!$A$8,IF(AND(F162&lt;Variables!$C$9,F162&gt;=Variables!$B$9),Variables!$A$9,IF(AND(F162&lt;Variables!$C$10,F162&gt;=Variables!$B$10),Variables!$A$10,IF(F162&lt;Variables!$B$11,Variables!$A$11,"Error"))))</f>
        <v>Drop</v>
      </c>
      <c r="I162" s="14" t="s">
        <v>5</v>
      </c>
      <c r="J162" s="12" t="e">
        <f>VLOOKUP(H162,Variables!$A$16:$D$18,MATCH(I162,Variables!$A$15:$D$15,0),0)</f>
        <v>#N/A</v>
      </c>
      <c r="K162" s="31" t="s">
        <v>5</v>
      </c>
      <c r="L162" s="14" t="s">
        <v>31</v>
      </c>
      <c r="M162" s="30" t="str">
        <f t="shared" si="8"/>
        <v>Search</v>
      </c>
    </row>
    <row r="163" spans="1:14" x14ac:dyDescent="0.2">
      <c r="A163" s="3">
        <v>158</v>
      </c>
      <c r="B163" s="1" t="s">
        <v>208</v>
      </c>
      <c r="C163" s="10">
        <v>7180.61965786563</v>
      </c>
      <c r="D163" s="31" t="s">
        <v>38</v>
      </c>
      <c r="E163" s="14">
        <v>0</v>
      </c>
      <c r="F163" s="10">
        <f t="shared" si="6"/>
        <v>7180.61965786563</v>
      </c>
      <c r="G163" s="11">
        <f t="shared" si="7"/>
        <v>0</v>
      </c>
      <c r="H163" s="12" t="str">
        <f>IF(F163&gt;=Variables!$B$8,Variables!$A$8,IF(AND(F163&lt;Variables!$C$9,F163&gt;=Variables!$B$9),Variables!$A$9,IF(AND(F163&lt;Variables!$C$10,F163&gt;=Variables!$B$10),Variables!$A$10,IF(F163&lt;Variables!$B$11,Variables!$A$11,"Error"))))</f>
        <v>Drop</v>
      </c>
      <c r="I163" s="14" t="s">
        <v>5</v>
      </c>
      <c r="J163" s="12" t="e">
        <f>VLOOKUP(H163,Variables!$A$16:$D$18,MATCH(I163,Variables!$A$15:$D$15,0),0)</f>
        <v>#N/A</v>
      </c>
      <c r="K163" s="31" t="s">
        <v>5</v>
      </c>
      <c r="L163" s="14" t="s">
        <v>31</v>
      </c>
      <c r="M163" s="30" t="str">
        <f t="shared" si="8"/>
        <v>Search</v>
      </c>
    </row>
    <row r="164" spans="1:14" x14ac:dyDescent="0.2">
      <c r="A164" s="3">
        <v>159</v>
      </c>
      <c r="B164" s="1" t="s">
        <v>209</v>
      </c>
      <c r="C164" s="10">
        <v>7037.0072647083171</v>
      </c>
      <c r="D164" s="31" t="s">
        <v>38</v>
      </c>
      <c r="E164" s="14">
        <v>0</v>
      </c>
      <c r="F164" s="10">
        <f t="shared" si="6"/>
        <v>7037.0072647083171</v>
      </c>
      <c r="G164" s="11">
        <f t="shared" si="7"/>
        <v>0</v>
      </c>
      <c r="H164" s="12" t="str">
        <f>IF(F164&gt;=Variables!$B$8,Variables!$A$8,IF(AND(F164&lt;Variables!$C$9,F164&gt;=Variables!$B$9),Variables!$A$9,IF(AND(F164&lt;Variables!$C$10,F164&gt;=Variables!$B$10),Variables!$A$10,IF(F164&lt;Variables!$B$11,Variables!$A$11,"Error"))))</f>
        <v>Drop</v>
      </c>
      <c r="I164" s="14" t="s">
        <v>5</v>
      </c>
      <c r="J164" s="12" t="e">
        <f>VLOOKUP(H164,Variables!$A$16:$D$18,MATCH(I164,Variables!$A$15:$D$15,0),0)</f>
        <v>#N/A</v>
      </c>
      <c r="K164" s="31" t="s">
        <v>5</v>
      </c>
      <c r="L164" s="14" t="s">
        <v>31</v>
      </c>
      <c r="M164" s="30" t="str">
        <f t="shared" si="8"/>
        <v>Search</v>
      </c>
    </row>
    <row r="165" spans="1:14" x14ac:dyDescent="0.2">
      <c r="A165" s="3">
        <v>160</v>
      </c>
      <c r="B165" s="1" t="s">
        <v>210</v>
      </c>
      <c r="C165" s="10">
        <v>6896.2671194141503</v>
      </c>
      <c r="D165" s="31" t="s">
        <v>38</v>
      </c>
      <c r="E165" s="14">
        <v>0</v>
      </c>
      <c r="F165" s="10">
        <f t="shared" si="6"/>
        <v>6896.2671194141503</v>
      </c>
      <c r="G165" s="11">
        <f t="shared" si="7"/>
        <v>0</v>
      </c>
      <c r="H165" s="12" t="str">
        <f>IF(F165&gt;=Variables!$B$8,Variables!$A$8,IF(AND(F165&lt;Variables!$C$9,F165&gt;=Variables!$B$9),Variables!$A$9,IF(AND(F165&lt;Variables!$C$10,F165&gt;=Variables!$B$10),Variables!$A$10,IF(F165&lt;Variables!$B$11,Variables!$A$11,"Error"))))</f>
        <v>Drop</v>
      </c>
      <c r="I165" s="14" t="s">
        <v>5</v>
      </c>
      <c r="J165" s="12" t="e">
        <f>VLOOKUP(H165,Variables!$A$16:$D$18,MATCH(I165,Variables!$A$15:$D$15,0),0)</f>
        <v>#N/A</v>
      </c>
      <c r="K165" s="31" t="s">
        <v>5</v>
      </c>
      <c r="L165" s="14" t="s">
        <v>31</v>
      </c>
      <c r="M165" s="30" t="str">
        <f t="shared" si="8"/>
        <v>Search</v>
      </c>
    </row>
    <row r="166" spans="1:14" x14ac:dyDescent="0.2">
      <c r="A166" s="3">
        <v>161</v>
      </c>
      <c r="B166" s="1" t="s">
        <v>211</v>
      </c>
      <c r="C166" s="10">
        <v>6758.3417770258675</v>
      </c>
      <c r="D166" s="31" t="s">
        <v>38</v>
      </c>
      <c r="E166" s="14">
        <v>0</v>
      </c>
      <c r="F166" s="10">
        <f t="shared" si="6"/>
        <v>6758.3417770258675</v>
      </c>
      <c r="G166" s="11">
        <f t="shared" si="7"/>
        <v>0</v>
      </c>
      <c r="H166" s="12" t="str">
        <f>IF(F166&gt;=Variables!$B$8,Variables!$A$8,IF(AND(F166&lt;Variables!$C$9,F166&gt;=Variables!$B$9),Variables!$A$9,IF(AND(F166&lt;Variables!$C$10,F166&gt;=Variables!$B$10),Variables!$A$10,IF(F166&lt;Variables!$B$11,Variables!$A$11,"Error"))))</f>
        <v>Drop</v>
      </c>
      <c r="I166" s="14" t="s">
        <v>5</v>
      </c>
      <c r="J166" s="12" t="e">
        <f>VLOOKUP(H166,Variables!$A$16:$D$18,MATCH(I166,Variables!$A$15:$D$15,0),0)</f>
        <v>#N/A</v>
      </c>
      <c r="K166" s="31" t="s">
        <v>5</v>
      </c>
      <c r="L166" s="14" t="s">
        <v>31</v>
      </c>
      <c r="M166" s="30" t="str">
        <f t="shared" si="8"/>
        <v>Search</v>
      </c>
    </row>
    <row r="167" spans="1:14" x14ac:dyDescent="0.2">
      <c r="A167" s="3">
        <v>162</v>
      </c>
      <c r="B167" s="1" t="s">
        <v>212</v>
      </c>
      <c r="C167" s="10">
        <v>6623.1749414853502</v>
      </c>
      <c r="D167" s="31" t="s">
        <v>38</v>
      </c>
      <c r="E167" s="14">
        <v>0</v>
      </c>
      <c r="F167" s="10">
        <f t="shared" si="6"/>
        <v>6623.1749414853502</v>
      </c>
      <c r="G167" s="11">
        <f t="shared" si="7"/>
        <v>0</v>
      </c>
      <c r="H167" s="12" t="str">
        <f>IF(F167&gt;=Variables!$B$8,Variables!$A$8,IF(AND(F167&lt;Variables!$C$9,F167&gt;=Variables!$B$9),Variables!$A$9,IF(AND(F167&lt;Variables!$C$10,F167&gt;=Variables!$B$10),Variables!$A$10,IF(F167&lt;Variables!$B$11,Variables!$A$11,"Error"))))</f>
        <v>Drop</v>
      </c>
      <c r="I167" s="14" t="s">
        <v>5</v>
      </c>
      <c r="J167" s="12" t="e">
        <f>VLOOKUP(H167,Variables!$A$16:$D$18,MATCH(I167,Variables!$A$15:$D$15,0),0)</f>
        <v>#N/A</v>
      </c>
      <c r="K167" s="31" t="s">
        <v>5</v>
      </c>
      <c r="L167" s="14" t="s">
        <v>31</v>
      </c>
      <c r="M167" s="30" t="str">
        <f t="shared" si="8"/>
        <v>Search</v>
      </c>
    </row>
    <row r="168" spans="1:14" x14ac:dyDescent="0.2">
      <c r="A168" s="3">
        <v>163</v>
      </c>
      <c r="B168" s="1" t="s">
        <v>213</v>
      </c>
      <c r="C168" s="10">
        <v>6490.7114426556427</v>
      </c>
      <c r="D168" s="31" t="s">
        <v>38</v>
      </c>
      <c r="E168" s="14">
        <v>0</v>
      </c>
      <c r="F168" s="10">
        <f t="shared" si="6"/>
        <v>6490.7114426556427</v>
      </c>
      <c r="G168" s="11">
        <f t="shared" si="7"/>
        <v>0</v>
      </c>
      <c r="H168" s="12" t="str">
        <f>IF(F168&gt;=Variables!$B$8,Variables!$A$8,IF(AND(F168&lt;Variables!$C$9,F168&gt;=Variables!$B$9),Variables!$A$9,IF(AND(F168&lt;Variables!$C$10,F168&gt;=Variables!$B$10),Variables!$A$10,IF(F168&lt;Variables!$B$11,Variables!$A$11,"Error"))))</f>
        <v>Drop</v>
      </c>
      <c r="I168" s="14" t="s">
        <v>5</v>
      </c>
      <c r="J168" s="12" t="e">
        <f>VLOOKUP(H168,Variables!$A$16:$D$18,MATCH(I168,Variables!$A$15:$D$15,0),0)</f>
        <v>#N/A</v>
      </c>
      <c r="K168" s="31" t="s">
        <v>5</v>
      </c>
      <c r="L168" s="14" t="s">
        <v>31</v>
      </c>
      <c r="M168" s="30" t="str">
        <f t="shared" si="8"/>
        <v>Search</v>
      </c>
      <c r="N168" t="s">
        <v>40</v>
      </c>
    </row>
    <row r="169" spans="1:14" x14ac:dyDescent="0.2">
      <c r="A169" s="3">
        <v>164</v>
      </c>
      <c r="B169" s="1" t="s">
        <v>214</v>
      </c>
      <c r="C169" s="10">
        <v>6360.8972138025301</v>
      </c>
      <c r="D169" s="31" t="s">
        <v>38</v>
      </c>
      <c r="E169" s="14">
        <v>0</v>
      </c>
      <c r="F169" s="10">
        <f t="shared" si="6"/>
        <v>6360.8972138025301</v>
      </c>
      <c r="G169" s="11">
        <f t="shared" si="7"/>
        <v>0</v>
      </c>
      <c r="H169" s="12" t="str">
        <f>IF(F169&gt;=Variables!$B$8,Variables!$A$8,IF(AND(F169&lt;Variables!$C$9,F169&gt;=Variables!$B$9),Variables!$A$9,IF(AND(F169&lt;Variables!$C$10,F169&gt;=Variables!$B$10),Variables!$A$10,IF(F169&lt;Variables!$B$11,Variables!$A$11,"Error"))))</f>
        <v>Drop</v>
      </c>
      <c r="I169" s="14" t="s">
        <v>5</v>
      </c>
      <c r="J169" s="12" t="e">
        <f>VLOOKUP(H169,Variables!$A$16:$D$18,MATCH(I169,Variables!$A$15:$D$15,0),0)</f>
        <v>#N/A</v>
      </c>
      <c r="K169" s="31" t="s">
        <v>5</v>
      </c>
      <c r="L169" s="14" t="s">
        <v>31</v>
      </c>
      <c r="M169" s="30" t="str">
        <f t="shared" si="8"/>
        <v>Search</v>
      </c>
    </row>
    <row r="170" spans="1:14" x14ac:dyDescent="0.2">
      <c r="A170" s="3">
        <v>165</v>
      </c>
      <c r="B170" s="1" t="s">
        <v>215</v>
      </c>
      <c r="C170" s="10">
        <v>6233.6792695264794</v>
      </c>
      <c r="D170" s="31" t="s">
        <v>38</v>
      </c>
      <c r="E170" s="14">
        <v>0</v>
      </c>
      <c r="F170" s="10">
        <f t="shared" si="6"/>
        <v>6233.6792695264794</v>
      </c>
      <c r="G170" s="11">
        <f t="shared" si="7"/>
        <v>0</v>
      </c>
      <c r="H170" s="12" t="str">
        <f>IF(F170&gt;=Variables!$B$8,Variables!$A$8,IF(AND(F170&lt;Variables!$C$9,F170&gt;=Variables!$B$9),Variables!$A$9,IF(AND(F170&lt;Variables!$C$10,F170&gt;=Variables!$B$10),Variables!$A$10,IF(F170&lt;Variables!$B$11,Variables!$A$11,"Error"))))</f>
        <v>Drop</v>
      </c>
      <c r="I170" s="14" t="s">
        <v>5</v>
      </c>
      <c r="J170" s="12" t="e">
        <f>VLOOKUP(H170,Variables!$A$16:$D$18,MATCH(I170,Variables!$A$15:$D$15,0),0)</f>
        <v>#N/A</v>
      </c>
      <c r="K170" s="31" t="s">
        <v>5</v>
      </c>
      <c r="L170" s="14" t="s">
        <v>31</v>
      </c>
      <c r="M170" s="30" t="str">
        <f t="shared" si="8"/>
        <v>Search</v>
      </c>
    </row>
    <row r="171" spans="1:14" x14ac:dyDescent="0.2">
      <c r="A171" s="3">
        <v>166</v>
      </c>
      <c r="B171" s="1" t="s">
        <v>216</v>
      </c>
      <c r="C171" s="10">
        <v>6109.0056841359501</v>
      </c>
      <c r="D171" s="31" t="s">
        <v>38</v>
      </c>
      <c r="E171" s="14">
        <v>0</v>
      </c>
      <c r="F171" s="10">
        <f t="shared" si="6"/>
        <v>6109.0056841359501</v>
      </c>
      <c r="G171" s="11">
        <f t="shared" si="7"/>
        <v>0</v>
      </c>
      <c r="H171" s="12" t="str">
        <f>IF(F171&gt;=Variables!$B$8,Variables!$A$8,IF(AND(F171&lt;Variables!$C$9,F171&gt;=Variables!$B$9),Variables!$A$9,IF(AND(F171&lt;Variables!$C$10,F171&gt;=Variables!$B$10),Variables!$A$10,IF(F171&lt;Variables!$B$11,Variables!$A$11,"Error"))))</f>
        <v>Drop</v>
      </c>
      <c r="I171" s="14" t="s">
        <v>5</v>
      </c>
      <c r="J171" s="12" t="e">
        <f>VLOOKUP(H171,Variables!$A$16:$D$18,MATCH(I171,Variables!$A$15:$D$15,0),0)</f>
        <v>#N/A</v>
      </c>
      <c r="K171" s="31" t="s">
        <v>5</v>
      </c>
      <c r="L171" s="14" t="s">
        <v>31</v>
      </c>
      <c r="M171" s="30" t="str">
        <f t="shared" si="8"/>
        <v>Search</v>
      </c>
    </row>
    <row r="172" spans="1:14" x14ac:dyDescent="0.2">
      <c r="A172" s="3">
        <v>167</v>
      </c>
      <c r="B172" s="1" t="s">
        <v>217</v>
      </c>
      <c r="C172" s="10">
        <v>5986.8255704532312</v>
      </c>
      <c r="D172" s="31" t="s">
        <v>38</v>
      </c>
      <c r="E172" s="14">
        <v>0</v>
      </c>
      <c r="F172" s="10">
        <f t="shared" si="6"/>
        <v>5986.8255704532312</v>
      </c>
      <c r="G172" s="11">
        <f t="shared" si="7"/>
        <v>0</v>
      </c>
      <c r="H172" s="12" t="str">
        <f>IF(F172&gt;=Variables!$B$8,Variables!$A$8,IF(AND(F172&lt;Variables!$C$9,F172&gt;=Variables!$B$9),Variables!$A$9,IF(AND(F172&lt;Variables!$C$10,F172&gt;=Variables!$B$10),Variables!$A$10,IF(F172&lt;Variables!$B$11,Variables!$A$11,"Error"))))</f>
        <v>Drop</v>
      </c>
      <c r="I172" s="14" t="s">
        <v>5</v>
      </c>
      <c r="J172" s="12" t="e">
        <f>VLOOKUP(H172,Variables!$A$16:$D$18,MATCH(I172,Variables!$A$15:$D$15,0),0)</f>
        <v>#N/A</v>
      </c>
      <c r="K172" s="31" t="s">
        <v>5</v>
      </c>
      <c r="L172" s="14" t="s">
        <v>31</v>
      </c>
      <c r="M172" s="30" t="str">
        <f t="shared" si="8"/>
        <v>Search</v>
      </c>
    </row>
    <row r="173" spans="1:14" x14ac:dyDescent="0.2">
      <c r="A173" s="3">
        <v>168</v>
      </c>
      <c r="B173" s="1" t="s">
        <v>218</v>
      </c>
      <c r="C173" s="10">
        <v>5867.0890590441668</v>
      </c>
      <c r="D173" s="31" t="s">
        <v>38</v>
      </c>
      <c r="E173" s="14">
        <v>0</v>
      </c>
      <c r="F173" s="10">
        <f t="shared" si="6"/>
        <v>5867.0890590441668</v>
      </c>
      <c r="G173" s="11">
        <f t="shared" si="7"/>
        <v>0</v>
      </c>
      <c r="H173" s="12" t="str">
        <f>IF(F173&gt;=Variables!$B$8,Variables!$A$8,IF(AND(F173&lt;Variables!$C$9,F173&gt;=Variables!$B$9),Variables!$A$9,IF(AND(F173&lt;Variables!$C$10,F173&gt;=Variables!$B$10),Variables!$A$10,IF(F173&lt;Variables!$B$11,Variables!$A$11,"Error"))))</f>
        <v>Drop</v>
      </c>
      <c r="I173" s="14" t="s">
        <v>5</v>
      </c>
      <c r="J173" s="12" t="e">
        <f>VLOOKUP(H173,Variables!$A$16:$D$18,MATCH(I173,Variables!$A$15:$D$15,0),0)</f>
        <v>#N/A</v>
      </c>
      <c r="K173" s="31" t="s">
        <v>5</v>
      </c>
      <c r="L173" s="14" t="s">
        <v>31</v>
      </c>
      <c r="M173" s="30" t="str">
        <f t="shared" si="8"/>
        <v>Search</v>
      </c>
    </row>
    <row r="174" spans="1:14" x14ac:dyDescent="0.2">
      <c r="A174" s="3">
        <v>169</v>
      </c>
      <c r="B174" s="1" t="s">
        <v>219</v>
      </c>
      <c r="C174" s="10">
        <v>5749.7472778632837</v>
      </c>
      <c r="D174" s="31" t="s">
        <v>38</v>
      </c>
      <c r="E174" s="14">
        <v>0</v>
      </c>
      <c r="F174" s="10">
        <f t="shared" si="6"/>
        <v>5749.7472778632837</v>
      </c>
      <c r="G174" s="11">
        <f t="shared" si="7"/>
        <v>0</v>
      </c>
      <c r="H174" s="12" t="str">
        <f>IF(F174&gt;=Variables!$B$8,Variables!$A$8,IF(AND(F174&lt;Variables!$C$9,F174&gt;=Variables!$B$9),Variables!$A$9,IF(AND(F174&lt;Variables!$C$10,F174&gt;=Variables!$B$10),Variables!$A$10,IF(F174&lt;Variables!$B$11,Variables!$A$11,"Error"))))</f>
        <v>Drop</v>
      </c>
      <c r="I174" s="14" t="s">
        <v>5</v>
      </c>
      <c r="J174" s="12" t="e">
        <f>VLOOKUP(H174,Variables!$A$16:$D$18,MATCH(I174,Variables!$A$15:$D$15,0),0)</f>
        <v>#N/A</v>
      </c>
      <c r="K174" s="31" t="s">
        <v>5</v>
      </c>
      <c r="L174" s="14" t="s">
        <v>31</v>
      </c>
      <c r="M174" s="30" t="str">
        <f t="shared" si="8"/>
        <v>Search</v>
      </c>
    </row>
    <row r="175" spans="1:14" x14ac:dyDescent="0.2">
      <c r="A175" s="3">
        <v>170</v>
      </c>
      <c r="B175" s="1" t="s">
        <v>220</v>
      </c>
      <c r="C175" s="10">
        <v>5634.7523323060177</v>
      </c>
      <c r="D175" s="31" t="s">
        <v>38</v>
      </c>
      <c r="E175" s="14">
        <v>0</v>
      </c>
      <c r="F175" s="10">
        <f t="shared" si="6"/>
        <v>5634.7523323060177</v>
      </c>
      <c r="G175" s="11">
        <f t="shared" si="7"/>
        <v>0</v>
      </c>
      <c r="H175" s="12" t="str">
        <f>IF(F175&gt;=Variables!$B$8,Variables!$A$8,IF(AND(F175&lt;Variables!$C$9,F175&gt;=Variables!$B$9),Variables!$A$9,IF(AND(F175&lt;Variables!$C$10,F175&gt;=Variables!$B$10),Variables!$A$10,IF(F175&lt;Variables!$B$11,Variables!$A$11,"Error"))))</f>
        <v>Drop</v>
      </c>
      <c r="I175" s="14" t="s">
        <v>5</v>
      </c>
      <c r="J175" s="12" t="e">
        <f>VLOOKUP(H175,Variables!$A$16:$D$18,MATCH(I175,Variables!$A$15:$D$15,0),0)</f>
        <v>#N/A</v>
      </c>
      <c r="K175" s="31" t="s">
        <v>5</v>
      </c>
      <c r="L175" s="14" t="s">
        <v>31</v>
      </c>
      <c r="M175" s="30" t="str">
        <f t="shared" si="8"/>
        <v>Search</v>
      </c>
    </row>
    <row r="176" spans="1:14" x14ac:dyDescent="0.2">
      <c r="A176" s="3">
        <v>171</v>
      </c>
      <c r="B176" s="1" t="s">
        <v>221</v>
      </c>
      <c r="C176" s="10">
        <v>5522.0572856598974</v>
      </c>
      <c r="D176" s="31" t="s">
        <v>38</v>
      </c>
      <c r="E176" s="14">
        <v>0</v>
      </c>
      <c r="F176" s="10">
        <f t="shared" si="6"/>
        <v>5522.0572856598974</v>
      </c>
      <c r="G176" s="11">
        <f t="shared" si="7"/>
        <v>0</v>
      </c>
      <c r="H176" s="12" t="str">
        <f>IF(F176&gt;=Variables!$B$8,Variables!$A$8,IF(AND(F176&lt;Variables!$C$9,F176&gt;=Variables!$B$9),Variables!$A$9,IF(AND(F176&lt;Variables!$C$10,F176&gt;=Variables!$B$10),Variables!$A$10,IF(F176&lt;Variables!$B$11,Variables!$A$11,"Error"))))</f>
        <v>Drop</v>
      </c>
      <c r="I176" s="14" t="s">
        <v>5</v>
      </c>
      <c r="J176" s="12" t="e">
        <f>VLOOKUP(H176,Variables!$A$16:$D$18,MATCH(I176,Variables!$A$15:$D$15,0),0)</f>
        <v>#N/A</v>
      </c>
      <c r="K176" s="31" t="s">
        <v>5</v>
      </c>
      <c r="L176" s="14" t="s">
        <v>31</v>
      </c>
      <c r="M176" s="30" t="str">
        <f t="shared" si="8"/>
        <v>Search</v>
      </c>
    </row>
    <row r="177" spans="1:13" x14ac:dyDescent="0.2">
      <c r="A177" s="3">
        <v>172</v>
      </c>
      <c r="B177" s="1" t="s">
        <v>222</v>
      </c>
      <c r="C177" s="10">
        <v>5411.6161399466991</v>
      </c>
      <c r="D177" s="31" t="s">
        <v>38</v>
      </c>
      <c r="E177" s="14">
        <v>0</v>
      </c>
      <c r="F177" s="10">
        <f t="shared" si="6"/>
        <v>5411.6161399466991</v>
      </c>
      <c r="G177" s="11">
        <f t="shared" si="7"/>
        <v>0</v>
      </c>
      <c r="H177" s="12" t="str">
        <f>IF(F177&gt;=Variables!$B$8,Variables!$A$8,IF(AND(F177&lt;Variables!$C$9,F177&gt;=Variables!$B$9),Variables!$A$9,IF(AND(F177&lt;Variables!$C$10,F177&gt;=Variables!$B$10),Variables!$A$10,IF(F177&lt;Variables!$B$11,Variables!$A$11,"Error"))))</f>
        <v>Drop</v>
      </c>
      <c r="I177" s="14" t="s">
        <v>5</v>
      </c>
      <c r="J177" s="12" t="e">
        <f>VLOOKUP(H177,Variables!$A$16:$D$18,MATCH(I177,Variables!$A$15:$D$15,0),0)</f>
        <v>#N/A</v>
      </c>
      <c r="K177" s="31" t="s">
        <v>5</v>
      </c>
      <c r="L177" s="14" t="s">
        <v>31</v>
      </c>
      <c r="M177" s="30" t="str">
        <f t="shared" si="8"/>
        <v>Search</v>
      </c>
    </row>
    <row r="178" spans="1:13" x14ac:dyDescent="0.2">
      <c r="A178" s="3">
        <v>173</v>
      </c>
      <c r="B178" s="1" t="s">
        <v>223</v>
      </c>
      <c r="C178" s="10">
        <v>5303.3838171477655</v>
      </c>
      <c r="D178" s="31" t="s">
        <v>38</v>
      </c>
      <c r="E178" s="14">
        <v>0</v>
      </c>
      <c r="F178" s="10">
        <f t="shared" si="6"/>
        <v>5303.3838171477655</v>
      </c>
      <c r="G178" s="11">
        <f t="shared" si="7"/>
        <v>0</v>
      </c>
      <c r="H178" s="12" t="str">
        <f>IF(F178&gt;=Variables!$B$8,Variables!$A$8,IF(AND(F178&lt;Variables!$C$9,F178&gt;=Variables!$B$9),Variables!$A$9,IF(AND(F178&lt;Variables!$C$10,F178&gt;=Variables!$B$10),Variables!$A$10,IF(F178&lt;Variables!$B$11,Variables!$A$11,"Error"))))</f>
        <v>Drop</v>
      </c>
      <c r="I178" s="14" t="s">
        <v>5</v>
      </c>
      <c r="J178" s="12" t="e">
        <f>VLOOKUP(H178,Variables!$A$16:$D$18,MATCH(I178,Variables!$A$15:$D$15,0),0)</f>
        <v>#N/A</v>
      </c>
      <c r="K178" s="31" t="s">
        <v>5</v>
      </c>
      <c r="L178" s="14" t="s">
        <v>31</v>
      </c>
      <c r="M178" s="30" t="str">
        <f t="shared" si="8"/>
        <v>Search</v>
      </c>
    </row>
    <row r="179" spans="1:13" x14ac:dyDescent="0.2">
      <c r="A179" s="3">
        <v>174</v>
      </c>
      <c r="B179" s="1" t="s">
        <v>224</v>
      </c>
      <c r="C179" s="10">
        <v>5197.3161408048099</v>
      </c>
      <c r="D179" s="31" t="s">
        <v>38</v>
      </c>
      <c r="E179" s="14">
        <v>0</v>
      </c>
      <c r="F179" s="10">
        <f t="shared" si="6"/>
        <v>5197.3161408048099</v>
      </c>
      <c r="G179" s="11">
        <f t="shared" si="7"/>
        <v>0</v>
      </c>
      <c r="H179" s="12" t="str">
        <f>IF(F179&gt;=Variables!$B$8,Variables!$A$8,IF(AND(F179&lt;Variables!$C$9,F179&gt;=Variables!$B$9),Variables!$A$9,IF(AND(F179&lt;Variables!$C$10,F179&gt;=Variables!$B$10),Variables!$A$10,IF(F179&lt;Variables!$B$11,Variables!$A$11,"Error"))))</f>
        <v>Drop</v>
      </c>
      <c r="I179" s="14" t="s">
        <v>5</v>
      </c>
      <c r="J179" s="12" t="e">
        <f>VLOOKUP(H179,Variables!$A$16:$D$18,MATCH(I179,Variables!$A$15:$D$15,0),0)</f>
        <v>#N/A</v>
      </c>
      <c r="K179" s="31" t="s">
        <v>5</v>
      </c>
      <c r="L179" s="14" t="s">
        <v>31</v>
      </c>
      <c r="M179" s="30" t="str">
        <f t="shared" si="8"/>
        <v>Search</v>
      </c>
    </row>
    <row r="180" spans="1:13" x14ac:dyDescent="0.2">
      <c r="A180" s="3">
        <v>175</v>
      </c>
      <c r="B180" s="1" t="s">
        <v>225</v>
      </c>
      <c r="C180" s="10">
        <v>5093.3698179887133</v>
      </c>
      <c r="D180" s="31" t="s">
        <v>38</v>
      </c>
      <c r="E180" s="14">
        <v>0</v>
      </c>
      <c r="F180" s="10">
        <f t="shared" si="6"/>
        <v>5093.3698179887133</v>
      </c>
      <c r="G180" s="11">
        <f t="shared" si="7"/>
        <v>0</v>
      </c>
      <c r="H180" s="12" t="str">
        <f>IF(F180&gt;=Variables!$B$8,Variables!$A$8,IF(AND(F180&lt;Variables!$C$9,F180&gt;=Variables!$B$9),Variables!$A$9,IF(AND(F180&lt;Variables!$C$10,F180&gt;=Variables!$B$10),Variables!$A$10,IF(F180&lt;Variables!$B$11,Variables!$A$11,"Error"))))</f>
        <v>Drop</v>
      </c>
      <c r="I180" s="14" t="s">
        <v>5</v>
      </c>
      <c r="J180" s="12" t="e">
        <f>VLOOKUP(H180,Variables!$A$16:$D$18,MATCH(I180,Variables!$A$15:$D$15,0),0)</f>
        <v>#N/A</v>
      </c>
      <c r="K180" s="31" t="s">
        <v>5</v>
      </c>
      <c r="L180" s="14" t="s">
        <v>31</v>
      </c>
      <c r="M180" s="30" t="str">
        <f t="shared" si="8"/>
        <v>Search</v>
      </c>
    </row>
    <row r="181" spans="1:13" x14ac:dyDescent="0.2">
      <c r="A181" s="3">
        <v>176</v>
      </c>
      <c r="B181" s="1" t="s">
        <v>226</v>
      </c>
      <c r="C181" s="10">
        <v>4991.5024216289394</v>
      </c>
      <c r="D181" s="31" t="s">
        <v>38</v>
      </c>
      <c r="E181" s="14">
        <v>0</v>
      </c>
      <c r="F181" s="10">
        <f t="shared" si="6"/>
        <v>4991.5024216289394</v>
      </c>
      <c r="G181" s="11">
        <f t="shared" si="7"/>
        <v>0</v>
      </c>
      <c r="H181" s="12" t="str">
        <f>IF(F181&gt;=Variables!$B$8,Variables!$A$8,IF(AND(F181&lt;Variables!$C$9,F181&gt;=Variables!$B$9),Variables!$A$9,IF(AND(F181&lt;Variables!$C$10,F181&gt;=Variables!$B$10),Variables!$A$10,IF(F181&lt;Variables!$B$11,Variables!$A$11,"Error"))))</f>
        <v>Drop</v>
      </c>
      <c r="I181" s="14" t="s">
        <v>5</v>
      </c>
      <c r="J181" s="12" t="e">
        <f>VLOOKUP(H181,Variables!$A$16:$D$18,MATCH(I181,Variables!$A$15:$D$15,0),0)</f>
        <v>#N/A</v>
      </c>
      <c r="K181" s="31" t="s">
        <v>5</v>
      </c>
      <c r="L181" s="14" t="s">
        <v>31</v>
      </c>
      <c r="M181" s="30" t="str">
        <f t="shared" si="8"/>
        <v>Search</v>
      </c>
    </row>
    <row r="182" spans="1:13" x14ac:dyDescent="0.2">
      <c r="A182" s="3">
        <v>177</v>
      </c>
      <c r="B182" s="1" t="s">
        <v>227</v>
      </c>
      <c r="C182" s="10">
        <v>4891.6723731963602</v>
      </c>
      <c r="D182" s="31" t="s">
        <v>38</v>
      </c>
      <c r="E182" s="14">
        <v>0</v>
      </c>
      <c r="F182" s="10">
        <f t="shared" si="6"/>
        <v>4891.6723731963602</v>
      </c>
      <c r="G182" s="11">
        <f t="shared" si="7"/>
        <v>0</v>
      </c>
      <c r="H182" s="12" t="str">
        <f>IF(F182&gt;=Variables!$B$8,Variables!$A$8,IF(AND(F182&lt;Variables!$C$9,F182&gt;=Variables!$B$9),Variables!$A$9,IF(AND(F182&lt;Variables!$C$10,F182&gt;=Variables!$B$10),Variables!$A$10,IF(F182&lt;Variables!$B$11,Variables!$A$11,"Error"))))</f>
        <v>Drop</v>
      </c>
      <c r="I182" s="14" t="s">
        <v>5</v>
      </c>
      <c r="J182" s="12" t="e">
        <f>VLOOKUP(H182,Variables!$A$16:$D$18,MATCH(I182,Variables!$A$15:$D$15,0),0)</f>
        <v>#N/A</v>
      </c>
      <c r="K182" s="31" t="s">
        <v>5</v>
      </c>
      <c r="L182" s="14" t="s">
        <v>31</v>
      </c>
      <c r="M182" s="30" t="str">
        <f t="shared" si="8"/>
        <v>Search</v>
      </c>
    </row>
    <row r="183" spans="1:13" x14ac:dyDescent="0.2">
      <c r="A183" s="3">
        <v>178</v>
      </c>
      <c r="B183" s="1" t="s">
        <v>228</v>
      </c>
      <c r="C183" s="10">
        <v>4793.8389257324334</v>
      </c>
      <c r="D183" s="31" t="s">
        <v>38</v>
      </c>
      <c r="E183" s="14">
        <v>0</v>
      </c>
      <c r="F183" s="10">
        <f t="shared" si="6"/>
        <v>4793.8389257324334</v>
      </c>
      <c r="G183" s="11">
        <f t="shared" si="7"/>
        <v>0</v>
      </c>
      <c r="H183" s="12" t="str">
        <f>IF(F183&gt;=Variables!$B$8,Variables!$A$8,IF(AND(F183&lt;Variables!$C$9,F183&gt;=Variables!$B$9),Variables!$A$9,IF(AND(F183&lt;Variables!$C$10,F183&gt;=Variables!$B$10),Variables!$A$10,IF(F183&lt;Variables!$B$11,Variables!$A$11,"Error"))))</f>
        <v>Drop</v>
      </c>
      <c r="I183" s="14" t="s">
        <v>5</v>
      </c>
      <c r="J183" s="12" t="e">
        <f>VLOOKUP(H183,Variables!$A$16:$D$18,MATCH(I183,Variables!$A$15:$D$15,0),0)</f>
        <v>#N/A</v>
      </c>
      <c r="K183" s="31" t="s">
        <v>5</v>
      </c>
      <c r="L183" s="14" t="s">
        <v>31</v>
      </c>
      <c r="M183" s="30" t="str">
        <f t="shared" si="8"/>
        <v>Search</v>
      </c>
    </row>
    <row r="184" spans="1:13" x14ac:dyDescent="0.2">
      <c r="A184" s="3">
        <v>179</v>
      </c>
      <c r="B184" s="1" t="s">
        <v>229</v>
      </c>
      <c r="C184" s="10">
        <v>4697.9621472177851</v>
      </c>
      <c r="D184" s="31" t="s">
        <v>38</v>
      </c>
      <c r="E184" s="14">
        <v>0</v>
      </c>
      <c r="F184" s="10">
        <f t="shared" si="6"/>
        <v>4697.9621472177851</v>
      </c>
      <c r="G184" s="11">
        <f t="shared" si="7"/>
        <v>0</v>
      </c>
      <c r="H184" s="12" t="str">
        <f>IF(F184&gt;=Variables!$B$8,Variables!$A$8,IF(AND(F184&lt;Variables!$C$9,F184&gt;=Variables!$B$9),Variables!$A$9,IF(AND(F184&lt;Variables!$C$10,F184&gt;=Variables!$B$10),Variables!$A$10,IF(F184&lt;Variables!$B$11,Variables!$A$11,"Error"))))</f>
        <v>Drop</v>
      </c>
      <c r="I184" s="14" t="s">
        <v>5</v>
      </c>
      <c r="J184" s="12" t="e">
        <f>VLOOKUP(H184,Variables!$A$16:$D$18,MATCH(I184,Variables!$A$15:$D$15,0),0)</f>
        <v>#N/A</v>
      </c>
      <c r="K184" s="31" t="s">
        <v>5</v>
      </c>
      <c r="L184" s="14" t="s">
        <v>31</v>
      </c>
      <c r="M184" s="30" t="str">
        <f t="shared" si="8"/>
        <v>Search</v>
      </c>
    </row>
    <row r="185" spans="1:13" x14ac:dyDescent="0.2">
      <c r="A185" s="3">
        <v>180</v>
      </c>
      <c r="B185" s="1" t="s">
        <v>230</v>
      </c>
      <c r="C185" s="10">
        <v>4604.0029042734295</v>
      </c>
      <c r="D185" s="31" t="s">
        <v>38</v>
      </c>
      <c r="E185" s="14">
        <v>0</v>
      </c>
      <c r="F185" s="10">
        <f t="shared" si="6"/>
        <v>4604.0029042734295</v>
      </c>
      <c r="G185" s="11">
        <f t="shared" si="7"/>
        <v>0</v>
      </c>
      <c r="H185" s="12" t="str">
        <f>IF(F185&gt;=Variables!$B$8,Variables!$A$8,IF(AND(F185&lt;Variables!$C$9,F185&gt;=Variables!$B$9),Variables!$A$9,IF(AND(F185&lt;Variables!$C$10,F185&gt;=Variables!$B$10),Variables!$A$10,IF(F185&lt;Variables!$B$11,Variables!$A$11,"Error"))))</f>
        <v>Drop</v>
      </c>
      <c r="I185" s="14" t="s">
        <v>5</v>
      </c>
      <c r="J185" s="12" t="e">
        <f>VLOOKUP(H185,Variables!$A$16:$D$18,MATCH(I185,Variables!$A$15:$D$15,0),0)</f>
        <v>#N/A</v>
      </c>
      <c r="K185" s="31" t="s">
        <v>5</v>
      </c>
      <c r="L185" s="14" t="s">
        <v>31</v>
      </c>
      <c r="M185" s="30" t="str">
        <f t="shared" si="8"/>
        <v>Search</v>
      </c>
    </row>
    <row r="186" spans="1:13" x14ac:dyDescent="0.2">
      <c r="A186" s="3">
        <v>181</v>
      </c>
      <c r="B186" s="1" t="s">
        <v>231</v>
      </c>
      <c r="C186" s="10">
        <v>4511.9228461879611</v>
      </c>
      <c r="D186" s="31" t="s">
        <v>38</v>
      </c>
      <c r="E186" s="14">
        <v>0</v>
      </c>
      <c r="F186" s="10">
        <f t="shared" si="6"/>
        <v>4511.9228461879611</v>
      </c>
      <c r="G186" s="11">
        <f t="shared" si="7"/>
        <v>0</v>
      </c>
      <c r="H186" s="12" t="str">
        <f>IF(F186&gt;=Variables!$B$8,Variables!$A$8,IF(AND(F186&lt;Variables!$C$9,F186&gt;=Variables!$B$9),Variables!$A$9,IF(AND(F186&lt;Variables!$C$10,F186&gt;=Variables!$B$10),Variables!$A$10,IF(F186&lt;Variables!$B$11,Variables!$A$11,"Error"))))</f>
        <v>Drop</v>
      </c>
      <c r="I186" s="14" t="s">
        <v>5</v>
      </c>
      <c r="J186" s="12" t="e">
        <f>VLOOKUP(H186,Variables!$A$16:$D$18,MATCH(I186,Variables!$A$15:$D$15,0),0)</f>
        <v>#N/A</v>
      </c>
      <c r="K186" s="31" t="s">
        <v>5</v>
      </c>
      <c r="L186" s="14" t="s">
        <v>31</v>
      </c>
      <c r="M186" s="30" t="str">
        <f t="shared" si="8"/>
        <v>Search</v>
      </c>
    </row>
    <row r="187" spans="1:13" x14ac:dyDescent="0.2">
      <c r="A187" s="3">
        <v>182</v>
      </c>
      <c r="B187" s="1" t="s">
        <v>232</v>
      </c>
      <c r="C187" s="10">
        <v>4421.6843892642019</v>
      </c>
      <c r="D187" s="31" t="s">
        <v>38</v>
      </c>
      <c r="E187" s="14">
        <v>0</v>
      </c>
      <c r="F187" s="10">
        <f t="shared" si="6"/>
        <v>4421.6843892642019</v>
      </c>
      <c r="G187" s="11">
        <f t="shared" si="7"/>
        <v>0</v>
      </c>
      <c r="H187" s="12" t="str">
        <f>IF(F187&gt;=Variables!$B$8,Variables!$A$8,IF(AND(F187&lt;Variables!$C$9,F187&gt;=Variables!$B$9),Variables!$A$9,IF(AND(F187&lt;Variables!$C$10,F187&gt;=Variables!$B$10),Variables!$A$10,IF(F187&lt;Variables!$B$11,Variables!$A$11,"Error"))))</f>
        <v>Drop</v>
      </c>
      <c r="I187" s="14" t="s">
        <v>5</v>
      </c>
      <c r="J187" s="12" t="e">
        <f>VLOOKUP(H187,Variables!$A$16:$D$18,MATCH(I187,Variables!$A$15:$D$15,0),0)</f>
        <v>#N/A</v>
      </c>
      <c r="K187" s="31" t="s">
        <v>5</v>
      </c>
      <c r="L187" s="14" t="s">
        <v>31</v>
      </c>
      <c r="M187" s="30" t="str">
        <f t="shared" si="8"/>
        <v>Search</v>
      </c>
    </row>
    <row r="188" spans="1:13" x14ac:dyDescent="0.2">
      <c r="A188" s="3">
        <v>183</v>
      </c>
      <c r="B188" s="1" t="s">
        <v>233</v>
      </c>
      <c r="C188" s="10">
        <v>4333.250701478918</v>
      </c>
      <c r="D188" s="31" t="s">
        <v>38</v>
      </c>
      <c r="E188" s="14">
        <v>0</v>
      </c>
      <c r="F188" s="10">
        <f t="shared" si="6"/>
        <v>4333.250701478918</v>
      </c>
      <c r="G188" s="11">
        <f t="shared" si="7"/>
        <v>0</v>
      </c>
      <c r="H188" s="12" t="str">
        <f>IF(F188&gt;=Variables!$B$8,Variables!$A$8,IF(AND(F188&lt;Variables!$C$9,F188&gt;=Variables!$B$9),Variables!$A$9,IF(AND(F188&lt;Variables!$C$10,F188&gt;=Variables!$B$10),Variables!$A$10,IF(F188&lt;Variables!$B$11,Variables!$A$11,"Error"))))</f>
        <v>Drop</v>
      </c>
      <c r="I188" s="14" t="s">
        <v>5</v>
      </c>
      <c r="J188" s="12" t="e">
        <f>VLOOKUP(H188,Variables!$A$16:$D$18,MATCH(I188,Variables!$A$15:$D$15,0),0)</f>
        <v>#N/A</v>
      </c>
      <c r="K188" s="31" t="s">
        <v>5</v>
      </c>
      <c r="L188" s="14" t="s">
        <v>31</v>
      </c>
      <c r="M188" s="30" t="str">
        <f t="shared" si="8"/>
        <v>Search</v>
      </c>
    </row>
    <row r="189" spans="1:13" x14ac:dyDescent="0.2">
      <c r="A189" s="3">
        <v>184</v>
      </c>
      <c r="B189" s="1" t="s">
        <v>234</v>
      </c>
      <c r="C189" s="10">
        <v>4246.5856874493393</v>
      </c>
      <c r="D189" s="31" t="s">
        <v>38</v>
      </c>
      <c r="E189" s="14">
        <v>0</v>
      </c>
      <c r="F189" s="10">
        <f t="shared" si="6"/>
        <v>4246.5856874493393</v>
      </c>
      <c r="G189" s="11">
        <f t="shared" si="7"/>
        <v>0</v>
      </c>
      <c r="H189" s="12" t="str">
        <f>IF(F189&gt;=Variables!$B$8,Variables!$A$8,IF(AND(F189&lt;Variables!$C$9,F189&gt;=Variables!$B$9),Variables!$A$9,IF(AND(F189&lt;Variables!$C$10,F189&gt;=Variables!$B$10),Variables!$A$10,IF(F189&lt;Variables!$B$11,Variables!$A$11,"Error"))))</f>
        <v>Drop</v>
      </c>
      <c r="I189" s="14" t="s">
        <v>5</v>
      </c>
      <c r="J189" s="12" t="e">
        <f>VLOOKUP(H189,Variables!$A$16:$D$18,MATCH(I189,Variables!$A$15:$D$15,0),0)</f>
        <v>#N/A</v>
      </c>
      <c r="K189" s="31" t="s">
        <v>5</v>
      </c>
      <c r="L189" s="14" t="s">
        <v>31</v>
      </c>
      <c r="M189" s="30" t="str">
        <f t="shared" si="8"/>
        <v>Search</v>
      </c>
    </row>
    <row r="190" spans="1:13" x14ac:dyDescent="0.2">
      <c r="A190" s="3">
        <v>185</v>
      </c>
      <c r="B190" s="1" t="s">
        <v>235</v>
      </c>
      <c r="C190" s="10">
        <v>4161.6539737003523</v>
      </c>
      <c r="D190" s="31" t="s">
        <v>38</v>
      </c>
      <c r="E190" s="14">
        <v>0</v>
      </c>
      <c r="F190" s="10">
        <f t="shared" si="6"/>
        <v>4161.6539737003523</v>
      </c>
      <c r="G190" s="11">
        <f t="shared" si="7"/>
        <v>0</v>
      </c>
      <c r="H190" s="12" t="str">
        <f>IF(F190&gt;=Variables!$B$8,Variables!$A$8,IF(AND(F190&lt;Variables!$C$9,F190&gt;=Variables!$B$9),Variables!$A$9,IF(AND(F190&lt;Variables!$C$10,F190&gt;=Variables!$B$10),Variables!$A$10,IF(F190&lt;Variables!$B$11,Variables!$A$11,"Error"))))</f>
        <v>Drop</v>
      </c>
      <c r="I190" s="14" t="s">
        <v>5</v>
      </c>
      <c r="J190" s="12" t="e">
        <f>VLOOKUP(H190,Variables!$A$16:$D$18,MATCH(I190,Variables!$A$15:$D$15,0),0)</f>
        <v>#N/A</v>
      </c>
      <c r="K190" s="31" t="s">
        <v>5</v>
      </c>
      <c r="L190" s="14" t="s">
        <v>31</v>
      </c>
      <c r="M190" s="30" t="str">
        <f t="shared" si="8"/>
        <v>Search</v>
      </c>
    </row>
    <row r="191" spans="1:13" x14ac:dyDescent="0.2">
      <c r="A191" s="3">
        <v>186</v>
      </c>
      <c r="B191" s="1" t="s">
        <v>236</v>
      </c>
      <c r="C191" s="10">
        <v>4078.4208942263454</v>
      </c>
      <c r="D191" s="31" t="s">
        <v>38</v>
      </c>
      <c r="E191" s="14">
        <v>0</v>
      </c>
      <c r="F191" s="10">
        <f t="shared" si="6"/>
        <v>4078.4208942263454</v>
      </c>
      <c r="G191" s="11">
        <f t="shared" si="7"/>
        <v>0</v>
      </c>
      <c r="H191" s="12" t="str">
        <f>IF(F191&gt;=Variables!$B$8,Variables!$A$8,IF(AND(F191&lt;Variables!$C$9,F191&gt;=Variables!$B$9),Variables!$A$9,IF(AND(F191&lt;Variables!$C$10,F191&gt;=Variables!$B$10),Variables!$A$10,IF(F191&lt;Variables!$B$11,Variables!$A$11,"Error"))))</f>
        <v>Drop</v>
      </c>
      <c r="I191" s="14" t="s">
        <v>5</v>
      </c>
      <c r="J191" s="12" t="e">
        <f>VLOOKUP(H191,Variables!$A$16:$D$18,MATCH(I191,Variables!$A$15:$D$15,0),0)</f>
        <v>#N/A</v>
      </c>
      <c r="K191" s="31" t="s">
        <v>5</v>
      </c>
      <c r="L191" s="14" t="s">
        <v>31</v>
      </c>
      <c r="M191" s="30" t="str">
        <f t="shared" si="8"/>
        <v>Search</v>
      </c>
    </row>
    <row r="192" spans="1:13" x14ac:dyDescent="0.2">
      <c r="A192" s="3">
        <v>187</v>
      </c>
      <c r="B192" s="1" t="s">
        <v>237</v>
      </c>
      <c r="C192" s="10">
        <v>3996.8524763418186</v>
      </c>
      <c r="D192" s="31" t="s">
        <v>38</v>
      </c>
      <c r="E192" s="14">
        <v>0</v>
      </c>
      <c r="F192" s="10">
        <f t="shared" si="6"/>
        <v>3996.8524763418186</v>
      </c>
      <c r="G192" s="11">
        <f t="shared" si="7"/>
        <v>0</v>
      </c>
      <c r="H192" s="12" t="str">
        <f>IF(F192&gt;=Variables!$B$8,Variables!$A$8,IF(AND(F192&lt;Variables!$C$9,F192&gt;=Variables!$B$9),Variables!$A$9,IF(AND(F192&lt;Variables!$C$10,F192&gt;=Variables!$B$10),Variables!$A$10,IF(F192&lt;Variables!$B$11,Variables!$A$11,"Error"))))</f>
        <v>Drop</v>
      </c>
      <c r="I192" s="14" t="s">
        <v>5</v>
      </c>
      <c r="J192" s="12" t="e">
        <f>VLOOKUP(H192,Variables!$A$16:$D$18,MATCH(I192,Variables!$A$15:$D$15,0),0)</f>
        <v>#N/A</v>
      </c>
      <c r="K192" s="31" t="s">
        <v>5</v>
      </c>
      <c r="L192" s="14" t="s">
        <v>31</v>
      </c>
      <c r="M192" s="30" t="str">
        <f t="shared" si="8"/>
        <v>Search</v>
      </c>
    </row>
    <row r="193" spans="1:13" x14ac:dyDescent="0.2">
      <c r="A193" s="3">
        <v>188</v>
      </c>
      <c r="B193" s="1" t="s">
        <v>238</v>
      </c>
      <c r="C193" s="10">
        <v>3916.9154268149823</v>
      </c>
      <c r="D193" s="31" t="s">
        <v>38</v>
      </c>
      <c r="E193" s="14">
        <v>0</v>
      </c>
      <c r="F193" s="10">
        <f t="shared" si="6"/>
        <v>3916.9154268149823</v>
      </c>
      <c r="G193" s="11">
        <f t="shared" si="7"/>
        <v>0</v>
      </c>
      <c r="H193" s="12" t="str">
        <f>IF(F193&gt;=Variables!$B$8,Variables!$A$8,IF(AND(F193&lt;Variables!$C$9,F193&gt;=Variables!$B$9),Variables!$A$9,IF(AND(F193&lt;Variables!$C$10,F193&gt;=Variables!$B$10),Variables!$A$10,IF(F193&lt;Variables!$B$11,Variables!$A$11,"Error"))))</f>
        <v>Drop</v>
      </c>
      <c r="I193" s="14" t="s">
        <v>5</v>
      </c>
      <c r="J193" s="12" t="e">
        <f>VLOOKUP(H193,Variables!$A$16:$D$18,MATCH(I193,Variables!$A$15:$D$15,0),0)</f>
        <v>#N/A</v>
      </c>
      <c r="K193" s="31" t="s">
        <v>5</v>
      </c>
      <c r="L193" s="14" t="s">
        <v>31</v>
      </c>
      <c r="M193" s="30" t="str">
        <f t="shared" si="8"/>
        <v>Search</v>
      </c>
    </row>
    <row r="194" spans="1:13" x14ac:dyDescent="0.2">
      <c r="A194" s="3">
        <v>189</v>
      </c>
      <c r="B194" s="1" t="s">
        <v>239</v>
      </c>
      <c r="C194" s="10">
        <v>3838.5771182786825</v>
      </c>
      <c r="D194" s="31" t="s">
        <v>38</v>
      </c>
      <c r="E194" s="14">
        <v>0</v>
      </c>
      <c r="F194" s="10">
        <f t="shared" si="6"/>
        <v>3838.5771182786825</v>
      </c>
      <c r="G194" s="11">
        <f t="shared" si="7"/>
        <v>0</v>
      </c>
      <c r="H194" s="12" t="str">
        <f>IF(F194&gt;=Variables!$B$8,Variables!$A$8,IF(AND(F194&lt;Variables!$C$9,F194&gt;=Variables!$B$9),Variables!$A$9,IF(AND(F194&lt;Variables!$C$10,F194&gt;=Variables!$B$10),Variables!$A$10,IF(F194&lt;Variables!$B$11,Variables!$A$11,"Error"))))</f>
        <v>Drop</v>
      </c>
      <c r="I194" s="14" t="s">
        <v>5</v>
      </c>
      <c r="J194" s="12" t="e">
        <f>VLOOKUP(H194,Variables!$A$16:$D$18,MATCH(I194,Variables!$A$15:$D$15,0),0)</f>
        <v>#N/A</v>
      </c>
      <c r="K194" s="31" t="s">
        <v>5</v>
      </c>
      <c r="L194" s="14" t="s">
        <v>31</v>
      </c>
      <c r="M194" s="30" t="str">
        <f t="shared" si="8"/>
        <v>Search</v>
      </c>
    </row>
    <row r="195" spans="1:13" x14ac:dyDescent="0.2">
      <c r="A195" s="3">
        <v>190</v>
      </c>
      <c r="B195" s="1" t="s">
        <v>240</v>
      </c>
      <c r="C195" s="10">
        <v>3761.8055759131089</v>
      </c>
      <c r="D195" s="31" t="s">
        <v>38</v>
      </c>
      <c r="E195" s="14">
        <v>0</v>
      </c>
      <c r="F195" s="10">
        <f t="shared" si="6"/>
        <v>3761.8055759131089</v>
      </c>
      <c r="G195" s="11">
        <f t="shared" si="7"/>
        <v>0</v>
      </c>
      <c r="H195" s="12" t="str">
        <f>IF(F195&gt;=Variables!$B$8,Variables!$A$8,IF(AND(F195&lt;Variables!$C$9,F195&gt;=Variables!$B$9),Variables!$A$9,IF(AND(F195&lt;Variables!$C$10,F195&gt;=Variables!$B$10),Variables!$A$10,IF(F195&lt;Variables!$B$11,Variables!$A$11,"Error"))))</f>
        <v>Drop</v>
      </c>
      <c r="I195" s="14" t="s">
        <v>5</v>
      </c>
      <c r="J195" s="12" t="e">
        <f>VLOOKUP(H195,Variables!$A$16:$D$18,MATCH(I195,Variables!$A$15:$D$15,0),0)</f>
        <v>#N/A</v>
      </c>
      <c r="K195" s="31" t="s">
        <v>5</v>
      </c>
      <c r="L195" s="14" t="s">
        <v>31</v>
      </c>
      <c r="M195" s="30" t="str">
        <f t="shared" si="8"/>
        <v>Search</v>
      </c>
    </row>
    <row r="196" spans="1:13" x14ac:dyDescent="0.2">
      <c r="A196" s="3">
        <v>191</v>
      </c>
      <c r="B196" s="1" t="s">
        <v>241</v>
      </c>
      <c r="C196" s="10">
        <v>3686.5694643948468</v>
      </c>
      <c r="D196" s="31" t="s">
        <v>38</v>
      </c>
      <c r="E196" s="14">
        <v>0</v>
      </c>
      <c r="F196" s="10">
        <f t="shared" si="6"/>
        <v>3686.5694643948468</v>
      </c>
      <c r="G196" s="11">
        <f t="shared" si="7"/>
        <v>0</v>
      </c>
      <c r="H196" s="12" t="str">
        <f>IF(F196&gt;=Variables!$B$8,Variables!$A$8,IF(AND(F196&lt;Variables!$C$9,F196&gt;=Variables!$B$9),Variables!$A$9,IF(AND(F196&lt;Variables!$C$10,F196&gt;=Variables!$B$10),Variables!$A$10,IF(F196&lt;Variables!$B$11,Variables!$A$11,"Error"))))</f>
        <v>Drop</v>
      </c>
      <c r="I196" s="14" t="s">
        <v>5</v>
      </c>
      <c r="J196" s="12" t="e">
        <f>VLOOKUP(H196,Variables!$A$16:$D$18,MATCH(I196,Variables!$A$15:$D$15,0),0)</f>
        <v>#N/A</v>
      </c>
      <c r="K196" s="31" t="s">
        <v>5</v>
      </c>
      <c r="L196" s="14" t="s">
        <v>31</v>
      </c>
      <c r="M196" s="30" t="str">
        <f t="shared" si="8"/>
        <v>Search</v>
      </c>
    </row>
    <row r="197" spans="1:13" x14ac:dyDescent="0.2">
      <c r="A197" s="3">
        <v>192</v>
      </c>
      <c r="B197" s="1" t="s">
        <v>242</v>
      </c>
      <c r="C197" s="10">
        <v>3612.8380751069499</v>
      </c>
      <c r="D197" s="31" t="s">
        <v>38</v>
      </c>
      <c r="E197" s="14">
        <v>0</v>
      </c>
      <c r="F197" s="10">
        <f t="shared" si="6"/>
        <v>3612.8380751069499</v>
      </c>
      <c r="G197" s="11">
        <f t="shared" si="7"/>
        <v>0</v>
      </c>
      <c r="H197" s="12" t="str">
        <f>IF(F197&gt;=Variables!$B$8,Variables!$A$8,IF(AND(F197&lt;Variables!$C$9,F197&gt;=Variables!$B$9),Variables!$A$9,IF(AND(F197&lt;Variables!$C$10,F197&gt;=Variables!$B$10),Variables!$A$10,IF(F197&lt;Variables!$B$11,Variables!$A$11,"Error"))))</f>
        <v>Drop</v>
      </c>
      <c r="I197" s="14" t="s">
        <v>5</v>
      </c>
      <c r="J197" s="12" t="e">
        <f>VLOOKUP(H197,Variables!$A$16:$D$18,MATCH(I197,Variables!$A$15:$D$15,0),0)</f>
        <v>#N/A</v>
      </c>
      <c r="K197" s="31" t="s">
        <v>5</v>
      </c>
      <c r="L197" s="14" t="s">
        <v>31</v>
      </c>
      <c r="M197" s="30" t="str">
        <f t="shared" si="8"/>
        <v>Search</v>
      </c>
    </row>
    <row r="198" spans="1:13" x14ac:dyDescent="0.2">
      <c r="A198" s="3">
        <v>193</v>
      </c>
      <c r="B198" s="1" t="s">
        <v>243</v>
      </c>
      <c r="C198" s="10">
        <v>3540.5813136048109</v>
      </c>
      <c r="D198" s="31" t="s">
        <v>38</v>
      </c>
      <c r="E198" s="14">
        <v>0</v>
      </c>
      <c r="F198" s="10">
        <f t="shared" ref="F198:F264" si="9">C198*(1+E198)</f>
        <v>3540.5813136048109</v>
      </c>
      <c r="G198" s="11">
        <f t="shared" ref="G198:G264" si="10">F198-C198</f>
        <v>0</v>
      </c>
      <c r="H198" s="12" t="str">
        <f>IF(F198&gt;=Variables!$B$8,Variables!$A$8,IF(AND(F198&lt;Variables!$C$9,F198&gt;=Variables!$B$9),Variables!$A$9,IF(AND(F198&lt;Variables!$C$10,F198&gt;=Variables!$B$10),Variables!$A$10,IF(F198&lt;Variables!$B$11,Variables!$A$11,"Error"))))</f>
        <v>Drop</v>
      </c>
      <c r="I198" s="14" t="s">
        <v>5</v>
      </c>
      <c r="J198" s="12" t="e">
        <f>VLOOKUP(H198,Variables!$A$16:$D$18,MATCH(I198,Variables!$A$15:$D$15,0),0)</f>
        <v>#N/A</v>
      </c>
      <c r="K198" s="31" t="s">
        <v>5</v>
      </c>
      <c r="L198" s="14" t="s">
        <v>31</v>
      </c>
      <c r="M198" s="30" t="str">
        <f t="shared" ref="M198:M252" si="11">HYPERLINK(CONCATENATE("https://www.google.com/search?q=",B198),"Search")</f>
        <v>Search</v>
      </c>
    </row>
    <row r="199" spans="1:13" x14ac:dyDescent="0.2">
      <c r="A199" s="3">
        <v>194</v>
      </c>
      <c r="B199" s="1" t="s">
        <v>244</v>
      </c>
      <c r="C199" s="10">
        <v>3469.7696873327145</v>
      </c>
      <c r="D199" s="31" t="s">
        <v>38</v>
      </c>
      <c r="E199" s="14">
        <v>0</v>
      </c>
      <c r="F199" s="10">
        <f t="shared" si="9"/>
        <v>3469.7696873327145</v>
      </c>
      <c r="G199" s="11">
        <f t="shared" si="10"/>
        <v>0</v>
      </c>
      <c r="H199" s="12" t="str">
        <f>IF(F199&gt;=Variables!$B$8,Variables!$A$8,IF(AND(F199&lt;Variables!$C$9,F199&gt;=Variables!$B$9),Variables!$A$9,IF(AND(F199&lt;Variables!$C$10,F199&gt;=Variables!$B$10),Variables!$A$10,IF(F199&lt;Variables!$B$11,Variables!$A$11,"Error"))))</f>
        <v>Drop</v>
      </c>
      <c r="I199" s="14" t="s">
        <v>5</v>
      </c>
      <c r="J199" s="12" t="e">
        <f>VLOOKUP(H199,Variables!$A$16:$D$18,MATCH(I199,Variables!$A$15:$D$15,0),0)</f>
        <v>#N/A</v>
      </c>
      <c r="K199" s="31" t="s">
        <v>5</v>
      </c>
      <c r="L199" s="14" t="s">
        <v>31</v>
      </c>
      <c r="M199" s="30" t="str">
        <f t="shared" si="11"/>
        <v>Search</v>
      </c>
    </row>
    <row r="200" spans="1:13" x14ac:dyDescent="0.2">
      <c r="A200" s="3">
        <v>195</v>
      </c>
      <c r="B200" s="1" t="s">
        <v>245</v>
      </c>
      <c r="C200" s="10">
        <v>3400.37429358606</v>
      </c>
      <c r="D200" s="31" t="s">
        <v>38</v>
      </c>
      <c r="E200" s="14">
        <v>0</v>
      </c>
      <c r="F200" s="10">
        <f t="shared" si="9"/>
        <v>3400.37429358606</v>
      </c>
      <c r="G200" s="11">
        <f t="shared" si="10"/>
        <v>0</v>
      </c>
      <c r="H200" s="12" t="str">
        <f>IF(F200&gt;=Variables!$B$8,Variables!$A$8,IF(AND(F200&lt;Variables!$C$9,F200&gt;=Variables!$B$9),Variables!$A$9,IF(AND(F200&lt;Variables!$C$10,F200&gt;=Variables!$B$10),Variables!$A$10,IF(F200&lt;Variables!$B$11,Variables!$A$11,"Error"))))</f>
        <v>Drop</v>
      </c>
      <c r="I200" s="14" t="s">
        <v>5</v>
      </c>
      <c r="J200" s="12" t="e">
        <f>VLOOKUP(H200,Variables!$A$16:$D$18,MATCH(I200,Variables!$A$15:$D$15,0),0)</f>
        <v>#N/A</v>
      </c>
      <c r="K200" s="31" t="s">
        <v>5</v>
      </c>
      <c r="L200" s="14" t="s">
        <v>31</v>
      </c>
      <c r="M200" s="30" t="str">
        <f t="shared" si="11"/>
        <v>Search</v>
      </c>
    </row>
    <row r="201" spans="1:13" x14ac:dyDescent="0.2">
      <c r="A201" s="3">
        <v>196</v>
      </c>
      <c r="B201" s="1" t="s">
        <v>246</v>
      </c>
      <c r="C201" s="10">
        <v>3332.3668077143388</v>
      </c>
      <c r="D201" s="31" t="s">
        <v>38</v>
      </c>
      <c r="E201" s="14">
        <v>0</v>
      </c>
      <c r="F201" s="10">
        <f t="shared" si="9"/>
        <v>3332.3668077143388</v>
      </c>
      <c r="G201" s="11">
        <f t="shared" si="10"/>
        <v>0</v>
      </c>
      <c r="H201" s="12" t="str">
        <f>IF(F201&gt;=Variables!$B$8,Variables!$A$8,IF(AND(F201&lt;Variables!$C$9,F201&gt;=Variables!$B$9),Variables!$A$9,IF(AND(F201&lt;Variables!$C$10,F201&gt;=Variables!$B$10),Variables!$A$10,IF(F201&lt;Variables!$B$11,Variables!$A$11,"Error"))))</f>
        <v>Drop</v>
      </c>
      <c r="I201" s="14" t="s">
        <v>5</v>
      </c>
      <c r="J201" s="12" t="e">
        <f>VLOOKUP(H201,Variables!$A$16:$D$18,MATCH(I201,Variables!$A$15:$D$15,0),0)</f>
        <v>#N/A</v>
      </c>
      <c r="K201" s="31" t="s">
        <v>5</v>
      </c>
      <c r="L201" s="14" t="s">
        <v>31</v>
      </c>
      <c r="M201" s="30" t="str">
        <f t="shared" si="11"/>
        <v>Search</v>
      </c>
    </row>
    <row r="202" spans="1:13" x14ac:dyDescent="0.2">
      <c r="A202" s="3">
        <v>197</v>
      </c>
      <c r="B202" s="1" t="s">
        <v>247</v>
      </c>
      <c r="C202" s="10">
        <v>3265.7194715600522</v>
      </c>
      <c r="D202" s="31" t="s">
        <v>38</v>
      </c>
      <c r="E202" s="14">
        <v>0</v>
      </c>
      <c r="F202" s="10">
        <f t="shared" si="9"/>
        <v>3265.7194715600522</v>
      </c>
      <c r="G202" s="11">
        <f t="shared" si="10"/>
        <v>0</v>
      </c>
      <c r="H202" s="12" t="str">
        <f>IF(F202&gt;=Variables!$B$8,Variables!$A$8,IF(AND(F202&lt;Variables!$C$9,F202&gt;=Variables!$B$9),Variables!$A$9,IF(AND(F202&lt;Variables!$C$10,F202&gt;=Variables!$B$10),Variables!$A$10,IF(F202&lt;Variables!$B$11,Variables!$A$11,"Error"))))</f>
        <v>Drop</v>
      </c>
      <c r="I202" s="14" t="s">
        <v>5</v>
      </c>
      <c r="J202" s="12" t="e">
        <f>VLOOKUP(H202,Variables!$A$16:$D$18,MATCH(I202,Variables!$A$15:$D$15,0),0)</f>
        <v>#N/A</v>
      </c>
      <c r="K202" s="31" t="s">
        <v>5</v>
      </c>
      <c r="L202" s="14" t="s">
        <v>31</v>
      </c>
      <c r="M202" s="30" t="str">
        <f t="shared" si="11"/>
        <v>Search</v>
      </c>
    </row>
    <row r="203" spans="1:13" x14ac:dyDescent="0.2">
      <c r="A203" s="3">
        <v>198</v>
      </c>
      <c r="B203" s="1" t="s">
        <v>248</v>
      </c>
      <c r="C203" s="10">
        <v>3200.4050821288511</v>
      </c>
      <c r="D203" s="31" t="s">
        <v>38</v>
      </c>
      <c r="E203" s="14">
        <v>0</v>
      </c>
      <c r="F203" s="10">
        <f t="shared" si="9"/>
        <v>3200.4050821288511</v>
      </c>
      <c r="G203" s="11">
        <f t="shared" si="10"/>
        <v>0</v>
      </c>
      <c r="H203" s="12" t="str">
        <f>IF(F203&gt;=Variables!$B$8,Variables!$A$8,IF(AND(F203&lt;Variables!$C$9,F203&gt;=Variables!$B$9),Variables!$A$9,IF(AND(F203&lt;Variables!$C$10,F203&gt;=Variables!$B$10),Variables!$A$10,IF(F203&lt;Variables!$B$11,Variables!$A$11,"Error"))))</f>
        <v>Drop</v>
      </c>
      <c r="I203" s="14" t="s">
        <v>5</v>
      </c>
      <c r="J203" s="12" t="e">
        <f>VLOOKUP(H203,Variables!$A$16:$D$18,MATCH(I203,Variables!$A$15:$D$15,0),0)</f>
        <v>#N/A</v>
      </c>
      <c r="K203" s="31" t="s">
        <v>5</v>
      </c>
      <c r="L203" s="14" t="s">
        <v>31</v>
      </c>
      <c r="M203" s="30" t="str">
        <f t="shared" si="11"/>
        <v>Search</v>
      </c>
    </row>
    <row r="204" spans="1:13" x14ac:dyDescent="0.2">
      <c r="A204" s="3">
        <v>199</v>
      </c>
      <c r="B204" s="1" t="s">
        <v>249</v>
      </c>
      <c r="C204" s="10">
        <v>3136.3969804862741</v>
      </c>
      <c r="D204" s="31" t="s">
        <v>38</v>
      </c>
      <c r="E204" s="14">
        <v>0</v>
      </c>
      <c r="F204" s="10">
        <f t="shared" si="9"/>
        <v>3136.3969804862741</v>
      </c>
      <c r="G204" s="11">
        <f t="shared" si="10"/>
        <v>0</v>
      </c>
      <c r="H204" s="12" t="str">
        <f>IF(F204&gt;=Variables!$B$8,Variables!$A$8,IF(AND(F204&lt;Variables!$C$9,F204&gt;=Variables!$B$9),Variables!$A$9,IF(AND(F204&lt;Variables!$C$10,F204&gt;=Variables!$B$10),Variables!$A$10,IF(F204&lt;Variables!$B$11,Variables!$A$11,"Error"))))</f>
        <v>Drop</v>
      </c>
      <c r="I204" s="14" t="s">
        <v>5</v>
      </c>
      <c r="J204" s="12" t="e">
        <f>VLOOKUP(H204,Variables!$A$16:$D$18,MATCH(I204,Variables!$A$15:$D$15,0),0)</f>
        <v>#N/A</v>
      </c>
      <c r="K204" s="31" t="s">
        <v>5</v>
      </c>
      <c r="L204" s="14" t="s">
        <v>31</v>
      </c>
      <c r="M204" s="30" t="str">
        <f t="shared" si="11"/>
        <v>Search</v>
      </c>
    </row>
    <row r="205" spans="1:13" x14ac:dyDescent="0.2">
      <c r="A205" s="3">
        <v>200</v>
      </c>
      <c r="B205" s="1" t="s">
        <v>250</v>
      </c>
      <c r="C205" s="10">
        <v>3073.6690408765485</v>
      </c>
      <c r="D205" s="31" t="s">
        <v>38</v>
      </c>
      <c r="E205" s="14">
        <v>0</v>
      </c>
      <c r="F205" s="10">
        <f t="shared" si="9"/>
        <v>3073.6690408765485</v>
      </c>
      <c r="G205" s="11">
        <f t="shared" si="10"/>
        <v>0</v>
      </c>
      <c r="H205" s="12" t="str">
        <f>IF(F205&gt;=Variables!$B$8,Variables!$A$8,IF(AND(F205&lt;Variables!$C$9,F205&gt;=Variables!$B$9),Variables!$A$9,IF(AND(F205&lt;Variables!$C$10,F205&gt;=Variables!$B$10),Variables!$A$10,IF(F205&lt;Variables!$B$11,Variables!$A$11,"Error"))))</f>
        <v>Drop</v>
      </c>
      <c r="I205" s="14" t="s">
        <v>5</v>
      </c>
      <c r="J205" s="12" t="e">
        <f>VLOOKUP(H205,Variables!$A$16:$D$18,MATCH(I205,Variables!$A$15:$D$15,0),0)</f>
        <v>#N/A</v>
      </c>
      <c r="K205" s="31" t="s">
        <v>5</v>
      </c>
      <c r="L205" s="14" t="s">
        <v>31</v>
      </c>
      <c r="M205" s="30" t="str">
        <f t="shared" si="11"/>
        <v>Search</v>
      </c>
    </row>
    <row r="206" spans="1:13" x14ac:dyDescent="0.2">
      <c r="A206" s="3">
        <v>201</v>
      </c>
      <c r="B206" s="1" t="s">
        <v>251</v>
      </c>
      <c r="C206" s="10">
        <v>3012.1956600590174</v>
      </c>
      <c r="D206" s="31" t="s">
        <v>38</v>
      </c>
      <c r="E206" s="14">
        <v>0</v>
      </c>
      <c r="F206" s="10">
        <f t="shared" si="9"/>
        <v>3012.1956600590174</v>
      </c>
      <c r="G206" s="11">
        <f t="shared" si="10"/>
        <v>0</v>
      </c>
      <c r="H206" s="12" t="str">
        <f>IF(F206&gt;=Variables!$B$8,Variables!$A$8,IF(AND(F206&lt;Variables!$C$9,F206&gt;=Variables!$B$9),Variables!$A$9,IF(AND(F206&lt;Variables!$C$10,F206&gt;=Variables!$B$10),Variables!$A$10,IF(F206&lt;Variables!$B$11,Variables!$A$11,"Error"))))</f>
        <v>Drop</v>
      </c>
      <c r="I206" s="14" t="s">
        <v>5</v>
      </c>
      <c r="J206" s="12" t="e">
        <f>VLOOKUP(H206,Variables!$A$16:$D$18,MATCH(I206,Variables!$A$15:$D$15,0),0)</f>
        <v>#N/A</v>
      </c>
      <c r="K206" s="31" t="s">
        <v>5</v>
      </c>
      <c r="L206" s="14" t="s">
        <v>31</v>
      </c>
      <c r="M206" s="30" t="str">
        <f t="shared" si="11"/>
        <v>Search</v>
      </c>
    </row>
    <row r="207" spans="1:13" x14ac:dyDescent="0.2">
      <c r="A207" s="3">
        <v>202</v>
      </c>
      <c r="B207" s="1" t="s">
        <v>252</v>
      </c>
      <c r="C207" s="10">
        <v>2951.951746857837</v>
      </c>
      <c r="D207" s="31" t="s">
        <v>38</v>
      </c>
      <c r="E207" s="14">
        <v>0</v>
      </c>
      <c r="F207" s="10">
        <f t="shared" si="9"/>
        <v>2951.951746857837</v>
      </c>
      <c r="G207" s="11">
        <f t="shared" si="10"/>
        <v>0</v>
      </c>
      <c r="H207" s="12" t="str">
        <f>IF(F207&gt;=Variables!$B$8,Variables!$A$8,IF(AND(F207&lt;Variables!$C$9,F207&gt;=Variables!$B$9),Variables!$A$9,IF(AND(F207&lt;Variables!$C$10,F207&gt;=Variables!$B$10),Variables!$A$10,IF(F207&lt;Variables!$B$11,Variables!$A$11,"Error"))))</f>
        <v>Drop</v>
      </c>
      <c r="I207" s="14" t="s">
        <v>5</v>
      </c>
      <c r="J207" s="12" t="e">
        <f>VLOOKUP(H207,Variables!$A$16:$D$18,MATCH(I207,Variables!$A$15:$D$15,0),0)</f>
        <v>#N/A</v>
      </c>
      <c r="K207" s="31" t="s">
        <v>5</v>
      </c>
      <c r="L207" s="14" t="s">
        <v>31</v>
      </c>
      <c r="M207" s="30" t="str">
        <f t="shared" si="11"/>
        <v>Search</v>
      </c>
    </row>
    <row r="208" spans="1:13" x14ac:dyDescent="0.2">
      <c r="A208" s="3">
        <v>203</v>
      </c>
      <c r="B208" s="1" t="s">
        <v>253</v>
      </c>
      <c r="C208" s="10">
        <v>2892.9127119206801</v>
      </c>
      <c r="D208" s="31" t="s">
        <v>38</v>
      </c>
      <c r="E208" s="14">
        <v>0</v>
      </c>
      <c r="F208" s="10">
        <f t="shared" si="9"/>
        <v>2892.9127119206801</v>
      </c>
      <c r="G208" s="11">
        <f t="shared" si="10"/>
        <v>0</v>
      </c>
      <c r="H208" s="12" t="str">
        <f>IF(F208&gt;=Variables!$B$8,Variables!$A$8,IF(AND(F208&lt;Variables!$C$9,F208&gt;=Variables!$B$9),Variables!$A$9,IF(AND(F208&lt;Variables!$C$10,F208&gt;=Variables!$B$10),Variables!$A$10,IF(F208&lt;Variables!$B$11,Variables!$A$11,"Error"))))</f>
        <v>Drop</v>
      </c>
      <c r="I208" s="14" t="s">
        <v>5</v>
      </c>
      <c r="J208" s="12" t="e">
        <f>VLOOKUP(H208,Variables!$A$16:$D$18,MATCH(I208,Variables!$A$15:$D$15,0),0)</f>
        <v>#N/A</v>
      </c>
      <c r="K208" s="31" t="s">
        <v>5</v>
      </c>
      <c r="L208" s="14" t="s">
        <v>31</v>
      </c>
      <c r="M208" s="30" t="str">
        <f t="shared" si="11"/>
        <v>Search</v>
      </c>
    </row>
    <row r="209" spans="1:13" x14ac:dyDescent="0.2">
      <c r="A209" s="3">
        <v>204</v>
      </c>
      <c r="B209" s="1" t="s">
        <v>254</v>
      </c>
      <c r="C209" s="10">
        <v>2835.0544576822663</v>
      </c>
      <c r="D209" s="31" t="s">
        <v>38</v>
      </c>
      <c r="E209" s="14">
        <v>0</v>
      </c>
      <c r="F209" s="10">
        <f t="shared" si="9"/>
        <v>2835.0544576822663</v>
      </c>
      <c r="G209" s="11">
        <f t="shared" si="10"/>
        <v>0</v>
      </c>
      <c r="H209" s="12" t="str">
        <f>IF(F209&gt;=Variables!$B$8,Variables!$A$8,IF(AND(F209&lt;Variables!$C$9,F209&gt;=Variables!$B$9),Variables!$A$9,IF(AND(F209&lt;Variables!$C$10,F209&gt;=Variables!$B$10),Variables!$A$10,IF(F209&lt;Variables!$B$11,Variables!$A$11,"Error"))))</f>
        <v>Drop</v>
      </c>
      <c r="I209" s="14" t="s">
        <v>5</v>
      </c>
      <c r="J209" s="12" t="e">
        <f>VLOOKUP(H209,Variables!$A$16:$D$18,MATCH(I209,Variables!$A$15:$D$15,0),0)</f>
        <v>#N/A</v>
      </c>
      <c r="K209" s="31" t="s">
        <v>5</v>
      </c>
      <c r="L209" s="14" t="s">
        <v>31</v>
      </c>
      <c r="M209" s="30" t="str">
        <f t="shared" si="11"/>
        <v>Search</v>
      </c>
    </row>
    <row r="210" spans="1:13" x14ac:dyDescent="0.2">
      <c r="A210" s="3">
        <v>205</v>
      </c>
      <c r="B210" s="1" t="s">
        <v>255</v>
      </c>
      <c r="C210" s="10">
        <v>2778.3533685286211</v>
      </c>
      <c r="D210" s="31" t="s">
        <v>38</v>
      </c>
      <c r="E210" s="14">
        <v>0</v>
      </c>
      <c r="F210" s="10">
        <f t="shared" si="9"/>
        <v>2778.3533685286211</v>
      </c>
      <c r="G210" s="11">
        <f t="shared" si="10"/>
        <v>0</v>
      </c>
      <c r="H210" s="12" t="str">
        <f>IF(F210&gt;=Variables!$B$8,Variables!$A$8,IF(AND(F210&lt;Variables!$C$9,F210&gt;=Variables!$B$9),Variables!$A$9,IF(AND(F210&lt;Variables!$C$10,F210&gt;=Variables!$B$10),Variables!$A$10,IF(F210&lt;Variables!$B$11,Variables!$A$11,"Error"))))</f>
        <v>Drop</v>
      </c>
      <c r="I210" s="14" t="s">
        <v>5</v>
      </c>
      <c r="J210" s="12" t="e">
        <f>VLOOKUP(H210,Variables!$A$16:$D$18,MATCH(I210,Variables!$A$15:$D$15,0),0)</f>
        <v>#N/A</v>
      </c>
      <c r="K210" s="31" t="s">
        <v>5</v>
      </c>
      <c r="L210" s="14" t="s">
        <v>31</v>
      </c>
      <c r="M210" s="30" t="str">
        <f t="shared" si="11"/>
        <v>Search</v>
      </c>
    </row>
    <row r="211" spans="1:13" x14ac:dyDescent="0.2">
      <c r="A211" s="3">
        <v>206</v>
      </c>
      <c r="B211" s="1" t="s">
        <v>256</v>
      </c>
      <c r="C211" s="10">
        <v>2722.7863011580484</v>
      </c>
      <c r="D211" s="31" t="s">
        <v>38</v>
      </c>
      <c r="E211" s="14">
        <v>0</v>
      </c>
      <c r="F211" s="10">
        <f t="shared" si="9"/>
        <v>2722.7863011580484</v>
      </c>
      <c r="G211" s="11">
        <f t="shared" si="10"/>
        <v>0</v>
      </c>
      <c r="H211" s="12" t="str">
        <f>IF(F211&gt;=Variables!$B$8,Variables!$A$8,IF(AND(F211&lt;Variables!$C$9,F211&gt;=Variables!$B$9),Variables!$A$9,IF(AND(F211&lt;Variables!$C$10,F211&gt;=Variables!$B$10),Variables!$A$10,IF(F211&lt;Variables!$B$11,Variables!$A$11,"Error"))))</f>
        <v>Drop</v>
      </c>
      <c r="I211" s="14" t="s">
        <v>5</v>
      </c>
      <c r="J211" s="12" t="e">
        <f>VLOOKUP(H211,Variables!$A$16:$D$18,MATCH(I211,Variables!$A$15:$D$15,0),0)</f>
        <v>#N/A</v>
      </c>
      <c r="K211" s="31" t="s">
        <v>5</v>
      </c>
      <c r="L211" s="14" t="s">
        <v>31</v>
      </c>
      <c r="M211" s="30" t="str">
        <f t="shared" si="11"/>
        <v>Search</v>
      </c>
    </row>
    <row r="212" spans="1:13" x14ac:dyDescent="0.2">
      <c r="A212" s="3">
        <v>207</v>
      </c>
      <c r="B212" s="1" t="s">
        <v>257</v>
      </c>
      <c r="C212" s="10">
        <v>2668.3305751348876</v>
      </c>
      <c r="D212" s="31" t="s">
        <v>38</v>
      </c>
      <c r="E212" s="14">
        <v>0</v>
      </c>
      <c r="F212" s="10">
        <f t="shared" si="9"/>
        <v>2668.3305751348876</v>
      </c>
      <c r="G212" s="11">
        <f t="shared" si="10"/>
        <v>0</v>
      </c>
      <c r="H212" s="12" t="str">
        <f>IF(F212&gt;=Variables!$B$8,Variables!$A$8,IF(AND(F212&lt;Variables!$C$9,F212&gt;=Variables!$B$9),Variables!$A$9,IF(AND(F212&lt;Variables!$C$10,F212&gt;=Variables!$B$10),Variables!$A$10,IF(F212&lt;Variables!$B$11,Variables!$A$11,"Error"))))</f>
        <v>Drop</v>
      </c>
      <c r="I212" s="14" t="s">
        <v>5</v>
      </c>
      <c r="J212" s="12" t="e">
        <f>VLOOKUP(H212,Variables!$A$16:$D$18,MATCH(I212,Variables!$A$15:$D$15,0),0)</f>
        <v>#N/A</v>
      </c>
      <c r="K212" s="31" t="s">
        <v>5</v>
      </c>
      <c r="L212" s="14" t="s">
        <v>31</v>
      </c>
      <c r="M212" s="30" t="str">
        <f t="shared" si="11"/>
        <v>Search</v>
      </c>
    </row>
    <row r="213" spans="1:13" x14ac:dyDescent="0.2">
      <c r="A213" s="3">
        <v>208</v>
      </c>
      <c r="B213" s="1" t="s">
        <v>258</v>
      </c>
      <c r="C213" s="10">
        <v>2614.9639636321899</v>
      </c>
      <c r="D213" s="31" t="s">
        <v>38</v>
      </c>
      <c r="E213" s="14">
        <v>0</v>
      </c>
      <c r="F213" s="10">
        <f t="shared" si="9"/>
        <v>2614.9639636321899</v>
      </c>
      <c r="G213" s="11">
        <f t="shared" si="10"/>
        <v>0</v>
      </c>
      <c r="H213" s="12" t="str">
        <f>IF(F213&gt;=Variables!$B$8,Variables!$A$8,IF(AND(F213&lt;Variables!$C$9,F213&gt;=Variables!$B$9),Variables!$A$9,IF(AND(F213&lt;Variables!$C$10,F213&gt;=Variables!$B$10),Variables!$A$10,IF(F213&lt;Variables!$B$11,Variables!$A$11,"Error"))))</f>
        <v>Drop</v>
      </c>
      <c r="I213" s="14" t="s">
        <v>5</v>
      </c>
      <c r="J213" s="12" t="e">
        <f>VLOOKUP(H213,Variables!$A$16:$D$18,MATCH(I213,Variables!$A$15:$D$15,0),0)</f>
        <v>#N/A</v>
      </c>
      <c r="K213" s="31" t="s">
        <v>5</v>
      </c>
      <c r="L213" s="14" t="s">
        <v>31</v>
      </c>
      <c r="M213" s="30" t="str">
        <f t="shared" si="11"/>
        <v>Search</v>
      </c>
    </row>
    <row r="214" spans="1:13" x14ac:dyDescent="0.2">
      <c r="A214" s="3">
        <v>209</v>
      </c>
      <c r="B214" s="1" t="s">
        <v>259</v>
      </c>
      <c r="C214" s="10">
        <v>2562.6646843595458</v>
      </c>
      <c r="D214" s="31" t="s">
        <v>38</v>
      </c>
      <c r="E214" s="14">
        <v>0</v>
      </c>
      <c r="F214" s="10">
        <f t="shared" si="9"/>
        <v>2562.6646843595458</v>
      </c>
      <c r="G214" s="11">
        <f t="shared" si="10"/>
        <v>0</v>
      </c>
      <c r="H214" s="12" t="str">
        <f>IF(F214&gt;=Variables!$B$8,Variables!$A$8,IF(AND(F214&lt;Variables!$C$9,F214&gt;=Variables!$B$9),Variables!$A$9,IF(AND(F214&lt;Variables!$C$10,F214&gt;=Variables!$B$10),Variables!$A$10,IF(F214&lt;Variables!$B$11,Variables!$A$11,"Error"))))</f>
        <v>Drop</v>
      </c>
      <c r="I214" s="14" t="s">
        <v>5</v>
      </c>
      <c r="J214" s="12" t="e">
        <f>VLOOKUP(H214,Variables!$A$16:$D$18,MATCH(I214,Variables!$A$15:$D$15,0),0)</f>
        <v>#N/A</v>
      </c>
      <c r="K214" s="31" t="s">
        <v>5</v>
      </c>
      <c r="L214" s="14" t="s">
        <v>31</v>
      </c>
      <c r="M214" s="30" t="str">
        <f t="shared" si="11"/>
        <v>Search</v>
      </c>
    </row>
    <row r="215" spans="1:13" x14ac:dyDescent="0.2">
      <c r="A215" s="3">
        <v>210</v>
      </c>
      <c r="B215" s="1" t="s">
        <v>260</v>
      </c>
      <c r="C215" s="10">
        <v>2511.4113906723551</v>
      </c>
      <c r="D215" s="31" t="s">
        <v>38</v>
      </c>
      <c r="E215" s="14">
        <v>0</v>
      </c>
      <c r="F215" s="10">
        <f t="shared" si="9"/>
        <v>2511.4113906723551</v>
      </c>
      <c r="G215" s="11">
        <f t="shared" si="10"/>
        <v>0</v>
      </c>
      <c r="H215" s="12" t="str">
        <f>IF(F215&gt;=Variables!$B$8,Variables!$A$8,IF(AND(F215&lt;Variables!$C$9,F215&gt;=Variables!$B$9),Variables!$A$9,IF(AND(F215&lt;Variables!$C$10,F215&gt;=Variables!$B$10),Variables!$A$10,IF(F215&lt;Variables!$B$11,Variables!$A$11,"Error"))))</f>
        <v>Drop</v>
      </c>
      <c r="I215" s="14" t="s">
        <v>5</v>
      </c>
      <c r="J215" s="12" t="e">
        <f>VLOOKUP(H215,Variables!$A$16:$D$18,MATCH(I215,Variables!$A$15:$D$15,0),0)</f>
        <v>#N/A</v>
      </c>
      <c r="K215" s="31" t="s">
        <v>5</v>
      </c>
      <c r="L215" s="14" t="s">
        <v>31</v>
      </c>
      <c r="M215" s="30" t="str">
        <f t="shared" si="11"/>
        <v>Search</v>
      </c>
    </row>
    <row r="216" spans="1:13" x14ac:dyDescent="0.2">
      <c r="A216" s="3">
        <v>211</v>
      </c>
      <c r="B216" s="1" t="s">
        <v>261</v>
      </c>
      <c r="C216" s="10">
        <v>2461.183162858908</v>
      </c>
      <c r="D216" s="31" t="s">
        <v>38</v>
      </c>
      <c r="E216" s="14">
        <v>0</v>
      </c>
      <c r="F216" s="10">
        <f t="shared" si="9"/>
        <v>2461.183162858908</v>
      </c>
      <c r="G216" s="11">
        <f t="shared" si="10"/>
        <v>0</v>
      </c>
      <c r="H216" s="12" t="str">
        <f>IF(F216&gt;=Variables!$B$8,Variables!$A$8,IF(AND(F216&lt;Variables!$C$9,F216&gt;=Variables!$B$9),Variables!$A$9,IF(AND(F216&lt;Variables!$C$10,F216&gt;=Variables!$B$10),Variables!$A$10,IF(F216&lt;Variables!$B$11,Variables!$A$11,"Error"))))</f>
        <v>Drop</v>
      </c>
      <c r="I216" s="14" t="s">
        <v>5</v>
      </c>
      <c r="J216" s="12" t="e">
        <f>VLOOKUP(H216,Variables!$A$16:$D$18,MATCH(I216,Variables!$A$15:$D$15,0),0)</f>
        <v>#N/A</v>
      </c>
      <c r="K216" s="31" t="s">
        <v>5</v>
      </c>
      <c r="L216" s="14" t="s">
        <v>31</v>
      </c>
      <c r="M216" s="30" t="str">
        <f t="shared" si="11"/>
        <v>Search</v>
      </c>
    </row>
    <row r="217" spans="1:13" x14ac:dyDescent="0.2">
      <c r="A217" s="3">
        <v>212</v>
      </c>
      <c r="B217" s="1" t="s">
        <v>262</v>
      </c>
      <c r="C217" s="10">
        <v>2411.9594996017299</v>
      </c>
      <c r="D217" s="31" t="s">
        <v>38</v>
      </c>
      <c r="E217" s="14">
        <v>0</v>
      </c>
      <c r="F217" s="10">
        <f t="shared" si="9"/>
        <v>2411.9594996017299</v>
      </c>
      <c r="G217" s="11">
        <f t="shared" si="10"/>
        <v>0</v>
      </c>
      <c r="H217" s="12" t="str">
        <f>IF(F217&gt;=Variables!$B$8,Variables!$A$8,IF(AND(F217&lt;Variables!$C$9,F217&gt;=Variables!$B$9),Variables!$A$9,IF(AND(F217&lt;Variables!$C$10,F217&gt;=Variables!$B$10),Variables!$A$10,IF(F217&lt;Variables!$B$11,Variables!$A$11,"Error"))))</f>
        <v>Drop</v>
      </c>
      <c r="I217" s="14" t="s">
        <v>5</v>
      </c>
      <c r="J217" s="12" t="e">
        <f>VLOOKUP(H217,Variables!$A$16:$D$18,MATCH(I217,Variables!$A$15:$D$15,0),0)</f>
        <v>#N/A</v>
      </c>
      <c r="K217" s="31" t="s">
        <v>5</v>
      </c>
      <c r="L217" s="14" t="s">
        <v>31</v>
      </c>
      <c r="M217" s="30" t="str">
        <f t="shared" si="11"/>
        <v>Search</v>
      </c>
    </row>
    <row r="218" spans="1:13" x14ac:dyDescent="0.2">
      <c r="A218" s="3">
        <v>213</v>
      </c>
      <c r="B218" s="1" t="s">
        <v>263</v>
      </c>
      <c r="C218" s="10">
        <v>2363.7203096096955</v>
      </c>
      <c r="D218" s="31" t="s">
        <v>38</v>
      </c>
      <c r="E218" s="14">
        <v>0</v>
      </c>
      <c r="F218" s="10">
        <f t="shared" si="9"/>
        <v>2363.7203096096955</v>
      </c>
      <c r="G218" s="11">
        <f t="shared" si="10"/>
        <v>0</v>
      </c>
      <c r="H218" s="12" t="str">
        <f>IF(F218&gt;=Variables!$B$8,Variables!$A$8,IF(AND(F218&lt;Variables!$C$9,F218&gt;=Variables!$B$9),Variables!$A$9,IF(AND(F218&lt;Variables!$C$10,F218&gt;=Variables!$B$10),Variables!$A$10,IF(F218&lt;Variables!$B$11,Variables!$A$11,"Error"))))</f>
        <v>Drop</v>
      </c>
      <c r="I218" s="14" t="s">
        <v>5</v>
      </c>
      <c r="J218" s="12" t="e">
        <f>VLOOKUP(H218,Variables!$A$16:$D$18,MATCH(I218,Variables!$A$15:$D$15,0),0)</f>
        <v>#N/A</v>
      </c>
      <c r="K218" s="31" t="s">
        <v>5</v>
      </c>
      <c r="L218" s="14" t="s">
        <v>31</v>
      </c>
      <c r="M218" s="30" t="str">
        <f t="shared" si="11"/>
        <v>Search</v>
      </c>
    </row>
    <row r="219" spans="1:13" x14ac:dyDescent="0.2">
      <c r="A219" s="3">
        <v>214</v>
      </c>
      <c r="B219" s="1" t="s">
        <v>264</v>
      </c>
      <c r="C219" s="10">
        <v>2316.4459034175015</v>
      </c>
      <c r="D219" s="31" t="s">
        <v>38</v>
      </c>
      <c r="E219" s="14">
        <v>0</v>
      </c>
      <c r="F219" s="10">
        <f t="shared" si="9"/>
        <v>2316.4459034175015</v>
      </c>
      <c r="G219" s="11">
        <f t="shared" si="10"/>
        <v>0</v>
      </c>
      <c r="H219" s="12" t="str">
        <f>IF(F219&gt;=Variables!$B$8,Variables!$A$8,IF(AND(F219&lt;Variables!$C$9,F219&gt;=Variables!$B$9),Variables!$A$9,IF(AND(F219&lt;Variables!$C$10,F219&gt;=Variables!$B$10),Variables!$A$10,IF(F219&lt;Variables!$B$11,Variables!$A$11,"Error"))))</f>
        <v>Drop</v>
      </c>
      <c r="I219" s="14" t="s">
        <v>5</v>
      </c>
      <c r="J219" s="12" t="e">
        <f>VLOOKUP(H219,Variables!$A$16:$D$18,MATCH(I219,Variables!$A$15:$D$15,0),0)</f>
        <v>#N/A</v>
      </c>
      <c r="K219" s="31" t="s">
        <v>5</v>
      </c>
      <c r="L219" s="14" t="s">
        <v>31</v>
      </c>
      <c r="M219" s="30" t="str">
        <f t="shared" si="11"/>
        <v>Search</v>
      </c>
    </row>
    <row r="220" spans="1:13" x14ac:dyDescent="0.2">
      <c r="A220" s="3">
        <v>215</v>
      </c>
      <c r="B220" s="1" t="s">
        <v>265</v>
      </c>
      <c r="C220" s="10">
        <v>2270.1169853491515</v>
      </c>
      <c r="D220" s="31" t="s">
        <v>38</v>
      </c>
      <c r="E220" s="14">
        <v>0</v>
      </c>
      <c r="F220" s="10">
        <f t="shared" si="9"/>
        <v>2270.1169853491515</v>
      </c>
      <c r="G220" s="11">
        <f t="shared" si="10"/>
        <v>0</v>
      </c>
      <c r="H220" s="12" t="str">
        <f>IF(F220&gt;=Variables!$B$8,Variables!$A$8,IF(AND(F220&lt;Variables!$C$9,F220&gt;=Variables!$B$9),Variables!$A$9,IF(AND(F220&lt;Variables!$C$10,F220&gt;=Variables!$B$10),Variables!$A$10,IF(F220&lt;Variables!$B$11,Variables!$A$11,"Error"))))</f>
        <v>Drop</v>
      </c>
      <c r="I220" s="14" t="s">
        <v>5</v>
      </c>
      <c r="J220" s="12" t="e">
        <f>VLOOKUP(H220,Variables!$A$16:$D$18,MATCH(I220,Variables!$A$15:$D$15,0),0)</f>
        <v>#N/A</v>
      </c>
      <c r="K220" s="31" t="s">
        <v>5</v>
      </c>
      <c r="L220" s="14" t="s">
        <v>31</v>
      </c>
      <c r="M220" s="30" t="str">
        <f t="shared" si="11"/>
        <v>Search</v>
      </c>
    </row>
    <row r="221" spans="1:13" x14ac:dyDescent="0.2">
      <c r="A221" s="3">
        <v>216</v>
      </c>
      <c r="B221" s="1" t="s">
        <v>266</v>
      </c>
      <c r="C221" s="10">
        <v>2224.7146456421683</v>
      </c>
      <c r="D221" s="31" t="s">
        <v>38</v>
      </c>
      <c r="E221" s="14">
        <v>0</v>
      </c>
      <c r="F221" s="10">
        <f t="shared" si="9"/>
        <v>2224.7146456421683</v>
      </c>
      <c r="G221" s="11">
        <f t="shared" si="10"/>
        <v>0</v>
      </c>
      <c r="H221" s="12" t="str">
        <f>IF(F221&gt;=Variables!$B$8,Variables!$A$8,IF(AND(F221&lt;Variables!$C$9,F221&gt;=Variables!$B$9),Variables!$A$9,IF(AND(F221&lt;Variables!$C$10,F221&gt;=Variables!$B$10),Variables!$A$10,IF(F221&lt;Variables!$B$11,Variables!$A$11,"Error"))))</f>
        <v>Drop</v>
      </c>
      <c r="I221" s="14" t="s">
        <v>5</v>
      </c>
      <c r="J221" s="12" t="e">
        <f>VLOOKUP(H221,Variables!$A$16:$D$18,MATCH(I221,Variables!$A$15:$D$15,0),0)</f>
        <v>#N/A</v>
      </c>
      <c r="K221" s="31" t="s">
        <v>5</v>
      </c>
      <c r="L221" s="14" t="s">
        <v>31</v>
      </c>
      <c r="M221" s="30" t="str">
        <f t="shared" si="11"/>
        <v>Search</v>
      </c>
    </row>
    <row r="222" spans="1:13" x14ac:dyDescent="0.2">
      <c r="A222" s="3">
        <v>217</v>
      </c>
      <c r="B222" s="1" t="s">
        <v>267</v>
      </c>
      <c r="C222" s="10">
        <v>2180.220352729325</v>
      </c>
      <c r="D222" s="31" t="s">
        <v>38</v>
      </c>
      <c r="E222" s="14">
        <v>0</v>
      </c>
      <c r="F222" s="10">
        <f t="shared" si="9"/>
        <v>2180.220352729325</v>
      </c>
      <c r="G222" s="11">
        <f t="shared" si="10"/>
        <v>0</v>
      </c>
      <c r="H222" s="12" t="str">
        <f>IF(F222&gt;=Variables!$B$8,Variables!$A$8,IF(AND(F222&lt;Variables!$C$9,F222&gt;=Variables!$B$9),Variables!$A$9,IF(AND(F222&lt;Variables!$C$10,F222&gt;=Variables!$B$10),Variables!$A$10,IF(F222&lt;Variables!$B$11,Variables!$A$11,"Error"))))</f>
        <v>Drop</v>
      </c>
      <c r="I222" s="14" t="s">
        <v>5</v>
      </c>
      <c r="J222" s="12" t="e">
        <f>VLOOKUP(H222,Variables!$A$16:$D$18,MATCH(I222,Variables!$A$15:$D$15,0),0)</f>
        <v>#N/A</v>
      </c>
      <c r="K222" s="31" t="s">
        <v>5</v>
      </c>
      <c r="L222" s="14" t="s">
        <v>31</v>
      </c>
      <c r="M222" s="30" t="str">
        <f t="shared" si="11"/>
        <v>Search</v>
      </c>
    </row>
    <row r="223" spans="1:13" x14ac:dyDescent="0.2">
      <c r="A223" s="3">
        <v>218</v>
      </c>
      <c r="B223" s="1" t="s">
        <v>268</v>
      </c>
      <c r="C223" s="10">
        <v>2136.6159456747387</v>
      </c>
      <c r="D223" s="31" t="s">
        <v>38</v>
      </c>
      <c r="E223" s="14">
        <v>0</v>
      </c>
      <c r="F223" s="10">
        <f t="shared" si="9"/>
        <v>2136.6159456747387</v>
      </c>
      <c r="G223" s="11">
        <f t="shared" si="10"/>
        <v>0</v>
      </c>
      <c r="H223" s="12" t="str">
        <f>IF(F223&gt;=Variables!$B$8,Variables!$A$8,IF(AND(F223&lt;Variables!$C$9,F223&gt;=Variables!$B$9),Variables!$A$9,IF(AND(F223&lt;Variables!$C$10,F223&gt;=Variables!$B$10),Variables!$A$10,IF(F223&lt;Variables!$B$11,Variables!$A$11,"Error"))))</f>
        <v>Drop</v>
      </c>
      <c r="I223" s="14" t="s">
        <v>5</v>
      </c>
      <c r="J223" s="12" t="e">
        <f>VLOOKUP(H223,Variables!$A$16:$D$18,MATCH(I223,Variables!$A$15:$D$15,0),0)</f>
        <v>#N/A</v>
      </c>
      <c r="K223" s="31" t="s">
        <v>5</v>
      </c>
      <c r="L223" s="14" t="s">
        <v>31</v>
      </c>
      <c r="M223" s="30" t="str">
        <f t="shared" si="11"/>
        <v>Search</v>
      </c>
    </row>
    <row r="224" spans="1:13" x14ac:dyDescent="0.2">
      <c r="A224" s="3">
        <v>219</v>
      </c>
      <c r="B224" s="1" t="s">
        <v>269</v>
      </c>
      <c r="C224" s="10">
        <v>2093.8836267612437</v>
      </c>
      <c r="D224" s="31" t="s">
        <v>38</v>
      </c>
      <c r="E224" s="14">
        <v>0</v>
      </c>
      <c r="F224" s="10">
        <f t="shared" si="9"/>
        <v>2093.8836267612437</v>
      </c>
      <c r="G224" s="11">
        <f t="shared" si="10"/>
        <v>0</v>
      </c>
      <c r="H224" s="12" t="str">
        <f>IF(F224&gt;=Variables!$B$8,Variables!$A$8,IF(AND(F224&lt;Variables!$C$9,F224&gt;=Variables!$B$9),Variables!$A$9,IF(AND(F224&lt;Variables!$C$10,F224&gt;=Variables!$B$10),Variables!$A$10,IF(F224&lt;Variables!$B$11,Variables!$A$11,"Error"))))</f>
        <v>Drop</v>
      </c>
      <c r="I224" s="14" t="s">
        <v>5</v>
      </c>
      <c r="J224" s="12" t="e">
        <f>VLOOKUP(H224,Variables!$A$16:$D$18,MATCH(I224,Variables!$A$15:$D$15,0),0)</f>
        <v>#N/A</v>
      </c>
      <c r="K224" s="31" t="s">
        <v>5</v>
      </c>
      <c r="L224" s="14" t="s">
        <v>31</v>
      </c>
      <c r="M224" s="30" t="str">
        <f t="shared" si="11"/>
        <v>Search</v>
      </c>
    </row>
    <row r="225" spans="1:13" x14ac:dyDescent="0.2">
      <c r="A225" s="3">
        <v>220</v>
      </c>
      <c r="B225" s="1" t="s">
        <v>270</v>
      </c>
      <c r="C225" s="10">
        <v>2052.0059542260187</v>
      </c>
      <c r="D225" s="31" t="s">
        <v>38</v>
      </c>
      <c r="E225" s="14">
        <v>0</v>
      </c>
      <c r="F225" s="10">
        <f t="shared" si="9"/>
        <v>2052.0059542260187</v>
      </c>
      <c r="G225" s="11">
        <f t="shared" si="10"/>
        <v>0</v>
      </c>
      <c r="H225" s="12" t="str">
        <f>IF(F225&gt;=Variables!$B$8,Variables!$A$8,IF(AND(F225&lt;Variables!$C$9,F225&gt;=Variables!$B$9),Variables!$A$9,IF(AND(F225&lt;Variables!$C$10,F225&gt;=Variables!$B$10),Variables!$A$10,IF(F225&lt;Variables!$B$11,Variables!$A$11,"Error"))))</f>
        <v>Drop</v>
      </c>
      <c r="I225" s="14" t="s">
        <v>5</v>
      </c>
      <c r="J225" s="12" t="e">
        <f>VLOOKUP(H225,Variables!$A$16:$D$18,MATCH(I225,Variables!$A$15:$D$15,0),0)</f>
        <v>#N/A</v>
      </c>
      <c r="K225" s="31" t="s">
        <v>5</v>
      </c>
      <c r="L225" s="14" t="s">
        <v>31</v>
      </c>
      <c r="M225" s="30" t="str">
        <f t="shared" si="11"/>
        <v>Search</v>
      </c>
    </row>
    <row r="226" spans="1:13" x14ac:dyDescent="0.2">
      <c r="A226" s="3">
        <v>221</v>
      </c>
      <c r="B226" s="1" t="s">
        <v>271</v>
      </c>
      <c r="C226" s="10">
        <v>2010.9658351414982</v>
      </c>
      <c r="D226" s="31" t="s">
        <v>38</v>
      </c>
      <c r="E226" s="14">
        <v>0</v>
      </c>
      <c r="F226" s="10">
        <f t="shared" si="9"/>
        <v>2010.9658351414982</v>
      </c>
      <c r="G226" s="11">
        <f t="shared" si="10"/>
        <v>0</v>
      </c>
      <c r="H226" s="12" t="str">
        <f>IF(F226&gt;=Variables!$B$8,Variables!$A$8,IF(AND(F226&lt;Variables!$C$9,F226&gt;=Variables!$B$9),Variables!$A$9,IF(AND(F226&lt;Variables!$C$10,F226&gt;=Variables!$B$10),Variables!$A$10,IF(F226&lt;Variables!$B$11,Variables!$A$11,"Error"))))</f>
        <v>Drop</v>
      </c>
      <c r="I226" s="14" t="s">
        <v>5</v>
      </c>
      <c r="J226" s="12" t="e">
        <f>VLOOKUP(H226,Variables!$A$16:$D$18,MATCH(I226,Variables!$A$15:$D$15,0),0)</f>
        <v>#N/A</v>
      </c>
      <c r="K226" s="31" t="s">
        <v>5</v>
      </c>
      <c r="L226" s="14" t="s">
        <v>31</v>
      </c>
      <c r="M226" s="30" t="str">
        <f t="shared" si="11"/>
        <v>Search</v>
      </c>
    </row>
    <row r="227" spans="1:13" x14ac:dyDescent="0.2">
      <c r="A227" s="3">
        <v>222</v>
      </c>
      <c r="B227" s="1" t="s">
        <v>272</v>
      </c>
      <c r="C227" s="10">
        <v>1970.7465184386683</v>
      </c>
      <c r="D227" s="31" t="s">
        <v>38</v>
      </c>
      <c r="E227" s="14">
        <v>0</v>
      </c>
      <c r="F227" s="10">
        <f t="shared" si="9"/>
        <v>1970.7465184386683</v>
      </c>
      <c r="G227" s="11">
        <f t="shared" si="10"/>
        <v>0</v>
      </c>
      <c r="H227" s="12" t="str">
        <f>IF(F227&gt;=Variables!$B$8,Variables!$A$8,IF(AND(F227&lt;Variables!$C$9,F227&gt;=Variables!$B$9),Variables!$A$9,IF(AND(F227&lt;Variables!$C$10,F227&gt;=Variables!$B$10),Variables!$A$10,IF(F227&lt;Variables!$B$11,Variables!$A$11,"Error"))))</f>
        <v>Drop</v>
      </c>
      <c r="I227" s="14" t="s">
        <v>5</v>
      </c>
      <c r="J227" s="12" t="e">
        <f>VLOOKUP(H227,Variables!$A$16:$D$18,MATCH(I227,Variables!$A$15:$D$15,0),0)</f>
        <v>#N/A</v>
      </c>
      <c r="K227" s="31" t="s">
        <v>5</v>
      </c>
      <c r="L227" s="14" t="s">
        <v>31</v>
      </c>
      <c r="M227" s="30" t="str">
        <f t="shared" si="11"/>
        <v>Search</v>
      </c>
    </row>
    <row r="228" spans="1:13" x14ac:dyDescent="0.2">
      <c r="A228" s="3">
        <v>223</v>
      </c>
      <c r="B228" s="1" t="s">
        <v>273</v>
      </c>
      <c r="C228" s="10">
        <v>1931.3315880698949</v>
      </c>
      <c r="D228" s="31" t="s">
        <v>38</v>
      </c>
      <c r="E228" s="14">
        <v>0</v>
      </c>
      <c r="F228" s="10">
        <f t="shared" si="9"/>
        <v>1931.3315880698949</v>
      </c>
      <c r="G228" s="11">
        <f t="shared" si="10"/>
        <v>0</v>
      </c>
      <c r="H228" s="12" t="str">
        <f>IF(F228&gt;=Variables!$B$8,Variables!$A$8,IF(AND(F228&lt;Variables!$C$9,F228&gt;=Variables!$B$9),Variables!$A$9,IF(AND(F228&lt;Variables!$C$10,F228&gt;=Variables!$B$10),Variables!$A$10,IF(F228&lt;Variables!$B$11,Variables!$A$11,"Error"))))</f>
        <v>Drop</v>
      </c>
      <c r="I228" s="14" t="s">
        <v>5</v>
      </c>
      <c r="J228" s="12" t="e">
        <f>VLOOKUP(H228,Variables!$A$16:$D$18,MATCH(I228,Variables!$A$15:$D$15,0),0)</f>
        <v>#N/A</v>
      </c>
      <c r="K228" s="31" t="s">
        <v>5</v>
      </c>
      <c r="L228" s="14" t="s">
        <v>31</v>
      </c>
      <c r="M228" s="30" t="str">
        <f t="shared" si="11"/>
        <v>Search</v>
      </c>
    </row>
    <row r="229" spans="1:13" x14ac:dyDescent="0.2">
      <c r="A229" s="3">
        <v>224</v>
      </c>
      <c r="B229" s="1" t="s">
        <v>274</v>
      </c>
      <c r="C229" s="10">
        <v>1892.704956308497</v>
      </c>
      <c r="D229" s="31" t="s">
        <v>38</v>
      </c>
      <c r="E229" s="14">
        <v>0</v>
      </c>
      <c r="F229" s="10">
        <f t="shared" si="9"/>
        <v>1892.704956308497</v>
      </c>
      <c r="G229" s="11">
        <f t="shared" si="10"/>
        <v>0</v>
      </c>
      <c r="H229" s="12" t="str">
        <f>IF(F229&gt;=Variables!$B$8,Variables!$A$8,IF(AND(F229&lt;Variables!$C$9,F229&gt;=Variables!$B$9),Variables!$A$9,IF(AND(F229&lt;Variables!$C$10,F229&gt;=Variables!$B$10),Variables!$A$10,IF(F229&lt;Variables!$B$11,Variables!$A$11,"Error"))))</f>
        <v>Drop</v>
      </c>
      <c r="I229" s="14" t="s">
        <v>5</v>
      </c>
      <c r="J229" s="12" t="e">
        <f>VLOOKUP(H229,Variables!$A$16:$D$18,MATCH(I229,Variables!$A$15:$D$15,0),0)</f>
        <v>#N/A</v>
      </c>
      <c r="K229" s="31" t="s">
        <v>5</v>
      </c>
      <c r="L229" s="14" t="s">
        <v>31</v>
      </c>
      <c r="M229" s="30" t="str">
        <f t="shared" si="11"/>
        <v>Search</v>
      </c>
    </row>
    <row r="230" spans="1:13" x14ac:dyDescent="0.2">
      <c r="A230" s="3">
        <v>225</v>
      </c>
      <c r="B230" s="1" t="s">
        <v>275</v>
      </c>
      <c r="C230" s="10">
        <v>1854.850857182327</v>
      </c>
      <c r="D230" s="31" t="s">
        <v>38</v>
      </c>
      <c r="E230" s="14">
        <v>0</v>
      </c>
      <c r="F230" s="10">
        <f t="shared" si="9"/>
        <v>1854.850857182327</v>
      </c>
      <c r="G230" s="11">
        <f t="shared" si="10"/>
        <v>0</v>
      </c>
      <c r="H230" s="12" t="str">
        <f>IF(F230&gt;=Variables!$B$8,Variables!$A$8,IF(AND(F230&lt;Variables!$C$9,F230&gt;=Variables!$B$9),Variables!$A$9,IF(AND(F230&lt;Variables!$C$10,F230&gt;=Variables!$B$10),Variables!$A$10,IF(F230&lt;Variables!$B$11,Variables!$A$11,"Error"))))</f>
        <v>Drop</v>
      </c>
      <c r="I230" s="14" t="s">
        <v>5</v>
      </c>
      <c r="J230" s="12" t="e">
        <f>VLOOKUP(H230,Variables!$A$16:$D$18,MATCH(I230,Variables!$A$15:$D$15,0),0)</f>
        <v>#N/A</v>
      </c>
      <c r="K230" s="31" t="s">
        <v>5</v>
      </c>
      <c r="L230" s="14" t="s">
        <v>31</v>
      </c>
      <c r="M230" s="30" t="str">
        <f t="shared" si="11"/>
        <v>Search</v>
      </c>
    </row>
    <row r="231" spans="1:13" x14ac:dyDescent="0.2">
      <c r="A231" s="3">
        <v>226</v>
      </c>
      <c r="B231" s="1" t="s">
        <v>276</v>
      </c>
      <c r="C231" s="10">
        <v>1817.7538400386804</v>
      </c>
      <c r="D231" s="31" t="s">
        <v>38</v>
      </c>
      <c r="E231" s="14">
        <v>0</v>
      </c>
      <c r="F231" s="10">
        <f t="shared" si="9"/>
        <v>1817.7538400386804</v>
      </c>
      <c r="G231" s="11">
        <f t="shared" si="10"/>
        <v>0</v>
      </c>
      <c r="H231" s="12" t="str">
        <f>IF(F231&gt;=Variables!$B$8,Variables!$A$8,IF(AND(F231&lt;Variables!$C$9,F231&gt;=Variables!$B$9),Variables!$A$9,IF(AND(F231&lt;Variables!$C$10,F231&gt;=Variables!$B$10),Variables!$A$10,IF(F231&lt;Variables!$B$11,Variables!$A$11,"Error"))))</f>
        <v>Drop</v>
      </c>
      <c r="I231" s="14" t="s">
        <v>5</v>
      </c>
      <c r="J231" s="12" t="e">
        <f>VLOOKUP(H231,Variables!$A$16:$D$18,MATCH(I231,Variables!$A$15:$D$15,0),0)</f>
        <v>#N/A</v>
      </c>
      <c r="K231" s="31" t="s">
        <v>5</v>
      </c>
      <c r="L231" s="14" t="s">
        <v>31</v>
      </c>
      <c r="M231" s="30" t="str">
        <f t="shared" si="11"/>
        <v>Search</v>
      </c>
    </row>
    <row r="232" spans="1:13" x14ac:dyDescent="0.2">
      <c r="A232" s="3">
        <v>227</v>
      </c>
      <c r="B232" s="1" t="s">
        <v>277</v>
      </c>
      <c r="C232" s="10">
        <v>1781.3987632379069</v>
      </c>
      <c r="D232" s="31" t="s">
        <v>38</v>
      </c>
      <c r="E232" s="14">
        <v>0</v>
      </c>
      <c r="F232" s="10">
        <f t="shared" si="9"/>
        <v>1781.3987632379069</v>
      </c>
      <c r="G232" s="11">
        <f t="shared" si="10"/>
        <v>0</v>
      </c>
      <c r="H232" s="12" t="str">
        <f>IF(F232&gt;=Variables!$B$8,Variables!$A$8,IF(AND(F232&lt;Variables!$C$9,F232&gt;=Variables!$B$9),Variables!$A$9,IF(AND(F232&lt;Variables!$C$10,F232&gt;=Variables!$B$10),Variables!$A$10,IF(F232&lt;Variables!$B$11,Variables!$A$11,"Error"))))</f>
        <v>Drop</v>
      </c>
      <c r="I232" s="14" t="s">
        <v>5</v>
      </c>
      <c r="J232" s="12" t="e">
        <f>VLOOKUP(H232,Variables!$A$16:$D$18,MATCH(I232,Variables!$A$15:$D$15,0),0)</f>
        <v>#N/A</v>
      </c>
      <c r="K232" s="31" t="s">
        <v>5</v>
      </c>
      <c r="L232" s="14" t="s">
        <v>31</v>
      </c>
      <c r="M232" s="30" t="str">
        <f t="shared" si="11"/>
        <v>Search</v>
      </c>
    </row>
    <row r="233" spans="1:13" x14ac:dyDescent="0.2">
      <c r="A233" s="3">
        <v>228</v>
      </c>
      <c r="B233" s="1" t="s">
        <v>278</v>
      </c>
      <c r="C233" s="10">
        <v>1745.7707879731488</v>
      </c>
      <c r="D233" s="31" t="s">
        <v>38</v>
      </c>
      <c r="E233" s="14">
        <v>0</v>
      </c>
      <c r="F233" s="10">
        <f t="shared" si="9"/>
        <v>1745.7707879731488</v>
      </c>
      <c r="G233" s="11">
        <f t="shared" si="10"/>
        <v>0</v>
      </c>
      <c r="H233" s="12" t="str">
        <f>IF(F233&gt;=Variables!$B$8,Variables!$A$8,IF(AND(F233&lt;Variables!$C$9,F233&gt;=Variables!$B$9),Variables!$A$9,IF(AND(F233&lt;Variables!$C$10,F233&gt;=Variables!$B$10),Variables!$A$10,IF(F233&lt;Variables!$B$11,Variables!$A$11,"Error"))))</f>
        <v>Drop</v>
      </c>
      <c r="I233" s="14" t="s">
        <v>5</v>
      </c>
      <c r="J233" s="12" t="e">
        <f>VLOOKUP(H233,Variables!$A$16:$D$18,MATCH(I233,Variables!$A$15:$D$15,0),0)</f>
        <v>#N/A</v>
      </c>
      <c r="K233" s="31" t="s">
        <v>5</v>
      </c>
      <c r="L233" s="14" t="s">
        <v>31</v>
      </c>
      <c r="M233" s="30" t="str">
        <f t="shared" si="11"/>
        <v>Search</v>
      </c>
    </row>
    <row r="234" spans="1:13" x14ac:dyDescent="0.2">
      <c r="A234" s="3">
        <v>229</v>
      </c>
      <c r="B234" s="1" t="s">
        <v>279</v>
      </c>
      <c r="C234" s="10">
        <v>1710.8553722136858</v>
      </c>
      <c r="D234" s="31" t="s">
        <v>38</v>
      </c>
      <c r="E234" s="14">
        <v>0</v>
      </c>
      <c r="F234" s="10">
        <f t="shared" si="9"/>
        <v>1710.8553722136858</v>
      </c>
      <c r="G234" s="11">
        <f t="shared" si="10"/>
        <v>0</v>
      </c>
      <c r="H234" s="12" t="str">
        <f>IF(F234&gt;=Variables!$B$8,Variables!$A$8,IF(AND(F234&lt;Variables!$C$9,F234&gt;=Variables!$B$9),Variables!$A$9,IF(AND(F234&lt;Variables!$C$10,F234&gt;=Variables!$B$10),Variables!$A$10,IF(F234&lt;Variables!$B$11,Variables!$A$11,"Error"))))</f>
        <v>Drop</v>
      </c>
      <c r="I234" s="14" t="s">
        <v>5</v>
      </c>
      <c r="J234" s="12" t="e">
        <f>VLOOKUP(H234,Variables!$A$16:$D$18,MATCH(I234,Variables!$A$15:$D$15,0),0)</f>
        <v>#N/A</v>
      </c>
      <c r="K234" s="31" t="s">
        <v>5</v>
      </c>
      <c r="L234" s="14" t="s">
        <v>31</v>
      </c>
      <c r="M234" s="30" t="str">
        <f t="shared" si="11"/>
        <v>Search</v>
      </c>
    </row>
    <row r="235" spans="1:13" x14ac:dyDescent="0.2">
      <c r="A235" s="3">
        <v>230</v>
      </c>
      <c r="B235" s="1" t="s">
        <v>280</v>
      </c>
      <c r="C235" s="10">
        <v>1676.638264769412</v>
      </c>
      <c r="D235" s="31" t="s">
        <v>38</v>
      </c>
      <c r="E235" s="14">
        <v>0</v>
      </c>
      <c r="F235" s="10">
        <f t="shared" si="9"/>
        <v>1676.638264769412</v>
      </c>
      <c r="G235" s="11">
        <f t="shared" si="10"/>
        <v>0</v>
      </c>
      <c r="H235" s="12" t="str">
        <f>IF(F235&gt;=Variables!$B$8,Variables!$A$8,IF(AND(F235&lt;Variables!$C$9,F235&gt;=Variables!$B$9),Variables!$A$9,IF(AND(F235&lt;Variables!$C$10,F235&gt;=Variables!$B$10),Variables!$A$10,IF(F235&lt;Variables!$B$11,Variables!$A$11,"Error"))))</f>
        <v>Drop</v>
      </c>
      <c r="I235" s="14" t="s">
        <v>5</v>
      </c>
      <c r="J235" s="12" t="e">
        <f>VLOOKUP(H235,Variables!$A$16:$D$18,MATCH(I235,Variables!$A$15:$D$15,0),0)</f>
        <v>#N/A</v>
      </c>
      <c r="K235" s="31" t="s">
        <v>5</v>
      </c>
      <c r="L235" s="14" t="s">
        <v>31</v>
      </c>
      <c r="M235" s="30" t="str">
        <f t="shared" si="11"/>
        <v>Search</v>
      </c>
    </row>
    <row r="236" spans="1:13" x14ac:dyDescent="0.2">
      <c r="A236" s="3">
        <v>231</v>
      </c>
      <c r="B236" s="1" t="s">
        <v>281</v>
      </c>
      <c r="C236" s="10">
        <v>1643.1054994740236</v>
      </c>
      <c r="D236" s="31" t="s">
        <v>38</v>
      </c>
      <c r="E236" s="14">
        <v>0</v>
      </c>
      <c r="F236" s="10">
        <f t="shared" si="9"/>
        <v>1643.1054994740236</v>
      </c>
      <c r="G236" s="11">
        <f t="shared" si="10"/>
        <v>0</v>
      </c>
      <c r="H236" s="12" t="str">
        <f>IF(F236&gt;=Variables!$B$8,Variables!$A$8,IF(AND(F236&lt;Variables!$C$9,F236&gt;=Variables!$B$9),Variables!$A$9,IF(AND(F236&lt;Variables!$C$10,F236&gt;=Variables!$B$10),Variables!$A$10,IF(F236&lt;Variables!$B$11,Variables!$A$11,"Error"))))</f>
        <v>Drop</v>
      </c>
      <c r="I236" s="14" t="s">
        <v>5</v>
      </c>
      <c r="J236" s="12" t="e">
        <f>VLOOKUP(H236,Variables!$A$16:$D$18,MATCH(I236,Variables!$A$15:$D$15,0),0)</f>
        <v>#N/A</v>
      </c>
      <c r="K236" s="31" t="s">
        <v>5</v>
      </c>
      <c r="L236" s="14" t="s">
        <v>31</v>
      </c>
      <c r="M236" s="30" t="str">
        <f t="shared" si="11"/>
        <v>Search</v>
      </c>
    </row>
    <row r="237" spans="1:13" x14ac:dyDescent="0.2">
      <c r="A237" s="3">
        <v>232</v>
      </c>
      <c r="B237" s="1" t="s">
        <v>282</v>
      </c>
      <c r="C237" s="10">
        <v>1610.2433894845431</v>
      </c>
      <c r="D237" s="31" t="s">
        <v>38</v>
      </c>
      <c r="E237" s="14">
        <v>0</v>
      </c>
      <c r="F237" s="10">
        <f t="shared" si="9"/>
        <v>1610.2433894845431</v>
      </c>
      <c r="G237" s="11">
        <f t="shared" si="10"/>
        <v>0</v>
      </c>
      <c r="H237" s="12" t="str">
        <f>IF(F237&gt;=Variables!$B$8,Variables!$A$8,IF(AND(F237&lt;Variables!$C$9,F237&gt;=Variables!$B$9),Variables!$A$9,IF(AND(F237&lt;Variables!$C$10,F237&gt;=Variables!$B$10),Variables!$A$10,IF(F237&lt;Variables!$B$11,Variables!$A$11,"Error"))))</f>
        <v>Drop</v>
      </c>
      <c r="I237" s="14" t="s">
        <v>5</v>
      </c>
      <c r="J237" s="12" t="e">
        <f>VLOOKUP(H237,Variables!$A$16:$D$18,MATCH(I237,Variables!$A$15:$D$15,0),0)</f>
        <v>#N/A</v>
      </c>
      <c r="K237" s="31" t="s">
        <v>5</v>
      </c>
      <c r="L237" s="14" t="s">
        <v>31</v>
      </c>
      <c r="M237" s="30" t="str">
        <f t="shared" si="11"/>
        <v>Search</v>
      </c>
    </row>
    <row r="238" spans="1:13" x14ac:dyDescent="0.2">
      <c r="A238" s="3">
        <v>233</v>
      </c>
      <c r="B238" s="1" t="s">
        <v>283</v>
      </c>
      <c r="C238" s="10">
        <v>1578.0385216948521</v>
      </c>
      <c r="D238" s="31" t="s">
        <v>38</v>
      </c>
      <c r="E238" s="14">
        <v>0</v>
      </c>
      <c r="F238" s="10">
        <f t="shared" si="9"/>
        <v>1578.0385216948521</v>
      </c>
      <c r="G238" s="11">
        <f t="shared" si="10"/>
        <v>0</v>
      </c>
      <c r="H238" s="12" t="str">
        <f>IF(F238&gt;=Variables!$B$8,Variables!$A$8,IF(AND(F238&lt;Variables!$C$9,F238&gt;=Variables!$B$9),Variables!$A$9,IF(AND(F238&lt;Variables!$C$10,F238&gt;=Variables!$B$10),Variables!$A$10,IF(F238&lt;Variables!$B$11,Variables!$A$11,"Error"))))</f>
        <v>Drop</v>
      </c>
      <c r="I238" s="14" t="s">
        <v>5</v>
      </c>
      <c r="J238" s="12" t="e">
        <f>VLOOKUP(H238,Variables!$A$16:$D$18,MATCH(I238,Variables!$A$15:$D$15,0),0)</f>
        <v>#N/A</v>
      </c>
      <c r="K238" s="31" t="s">
        <v>5</v>
      </c>
      <c r="L238" s="14" t="s">
        <v>31</v>
      </c>
      <c r="M238" s="30" t="str">
        <f t="shared" si="11"/>
        <v>Search</v>
      </c>
    </row>
    <row r="239" spans="1:13" x14ac:dyDescent="0.2">
      <c r="A239" s="3">
        <v>234</v>
      </c>
      <c r="B239" s="1" t="s">
        <v>284</v>
      </c>
      <c r="C239" s="10">
        <v>1546.4777512609551</v>
      </c>
      <c r="D239" s="31" t="s">
        <v>38</v>
      </c>
      <c r="E239" s="14">
        <v>0</v>
      </c>
      <c r="F239" s="10">
        <f t="shared" si="9"/>
        <v>1546.4777512609551</v>
      </c>
      <c r="G239" s="11">
        <f t="shared" si="10"/>
        <v>0</v>
      </c>
      <c r="H239" s="12" t="str">
        <f>IF(F239&gt;=Variables!$B$8,Variables!$A$8,IF(AND(F239&lt;Variables!$C$9,F239&gt;=Variables!$B$9),Variables!$A$9,IF(AND(F239&lt;Variables!$C$10,F239&gt;=Variables!$B$10),Variables!$A$10,IF(F239&lt;Variables!$B$11,Variables!$A$11,"Error"))))</f>
        <v>Drop</v>
      </c>
      <c r="I239" s="14" t="s">
        <v>5</v>
      </c>
      <c r="J239" s="12" t="e">
        <f>VLOOKUP(H239,Variables!$A$16:$D$18,MATCH(I239,Variables!$A$15:$D$15,0),0)</f>
        <v>#N/A</v>
      </c>
      <c r="K239" s="31" t="s">
        <v>5</v>
      </c>
      <c r="L239" s="14" t="s">
        <v>31</v>
      </c>
      <c r="M239" s="30" t="str">
        <f t="shared" si="11"/>
        <v>Search</v>
      </c>
    </row>
    <row r="240" spans="1:13" x14ac:dyDescent="0.2">
      <c r="A240" s="3">
        <v>235</v>
      </c>
      <c r="B240" s="1" t="s">
        <v>285</v>
      </c>
      <c r="C240" s="10">
        <v>1515.548196235736</v>
      </c>
      <c r="D240" s="31" t="s">
        <v>38</v>
      </c>
      <c r="E240" s="14">
        <v>0</v>
      </c>
      <c r="F240" s="10">
        <f t="shared" si="9"/>
        <v>1515.548196235736</v>
      </c>
      <c r="G240" s="11">
        <f t="shared" si="10"/>
        <v>0</v>
      </c>
      <c r="H240" s="12" t="str">
        <f>IF(F240&gt;=Variables!$B$8,Variables!$A$8,IF(AND(F240&lt;Variables!$C$9,F240&gt;=Variables!$B$9),Variables!$A$9,IF(AND(F240&lt;Variables!$C$10,F240&gt;=Variables!$B$10),Variables!$A$10,IF(F240&lt;Variables!$B$11,Variables!$A$11,"Error"))))</f>
        <v>Drop</v>
      </c>
      <c r="I240" s="14" t="s">
        <v>5</v>
      </c>
      <c r="J240" s="12" t="e">
        <f>VLOOKUP(H240,Variables!$A$16:$D$18,MATCH(I240,Variables!$A$15:$D$15,0),0)</f>
        <v>#N/A</v>
      </c>
      <c r="K240" s="31" t="s">
        <v>5</v>
      </c>
      <c r="L240" s="14" t="s">
        <v>31</v>
      </c>
      <c r="M240" s="30" t="str">
        <f t="shared" si="11"/>
        <v>Search</v>
      </c>
    </row>
    <row r="241" spans="1:13" x14ac:dyDescent="0.2">
      <c r="A241" s="3">
        <v>236</v>
      </c>
      <c r="B241" s="1" t="s">
        <v>286</v>
      </c>
      <c r="C241" s="10">
        <v>1485.2372323110212</v>
      </c>
      <c r="D241" s="31" t="s">
        <v>38</v>
      </c>
      <c r="E241" s="14">
        <v>0</v>
      </c>
      <c r="F241" s="10">
        <f t="shared" si="9"/>
        <v>1485.2372323110212</v>
      </c>
      <c r="G241" s="11">
        <f t="shared" si="10"/>
        <v>0</v>
      </c>
      <c r="H241" s="12" t="str">
        <f>IF(F241&gt;=Variables!$B$8,Variables!$A$8,IF(AND(F241&lt;Variables!$C$9,F241&gt;=Variables!$B$9),Variables!$A$9,IF(AND(F241&lt;Variables!$C$10,F241&gt;=Variables!$B$10),Variables!$A$10,IF(F241&lt;Variables!$B$11,Variables!$A$11,"Error"))))</f>
        <v>Drop</v>
      </c>
      <c r="I241" s="14" t="s">
        <v>5</v>
      </c>
      <c r="J241" s="12" t="e">
        <f>VLOOKUP(H241,Variables!$A$16:$D$18,MATCH(I241,Variables!$A$15:$D$15,0),0)</f>
        <v>#N/A</v>
      </c>
      <c r="K241" s="31" t="s">
        <v>5</v>
      </c>
      <c r="L241" s="14" t="s">
        <v>31</v>
      </c>
      <c r="M241" s="30" t="str">
        <f t="shared" si="11"/>
        <v>Search</v>
      </c>
    </row>
    <row r="242" spans="1:13" x14ac:dyDescent="0.2">
      <c r="A242" s="3">
        <v>237</v>
      </c>
      <c r="B242" s="1" t="s">
        <v>287</v>
      </c>
      <c r="C242" s="10">
        <v>1455.5324876648008</v>
      </c>
      <c r="D242" s="31" t="s">
        <v>38</v>
      </c>
      <c r="E242" s="14">
        <v>0</v>
      </c>
      <c r="F242" s="10">
        <f t="shared" si="9"/>
        <v>1455.5324876648008</v>
      </c>
      <c r="G242" s="11">
        <f t="shared" si="10"/>
        <v>0</v>
      </c>
      <c r="H242" s="12" t="str">
        <f>IF(F242&gt;=Variables!$B$8,Variables!$A$8,IF(AND(F242&lt;Variables!$C$9,F242&gt;=Variables!$B$9),Variables!$A$9,IF(AND(F242&lt;Variables!$C$10,F242&gt;=Variables!$B$10),Variables!$A$10,IF(F242&lt;Variables!$B$11,Variables!$A$11,"Error"))))</f>
        <v>Drop</v>
      </c>
      <c r="I242" s="14" t="s">
        <v>5</v>
      </c>
      <c r="J242" s="12" t="e">
        <f>VLOOKUP(H242,Variables!$A$16:$D$18,MATCH(I242,Variables!$A$15:$D$15,0),0)</f>
        <v>#N/A</v>
      </c>
      <c r="K242" s="31" t="s">
        <v>5</v>
      </c>
      <c r="L242" s="14" t="s">
        <v>31</v>
      </c>
      <c r="M242" s="30" t="str">
        <f t="shared" si="11"/>
        <v>Search</v>
      </c>
    </row>
    <row r="243" spans="1:13" x14ac:dyDescent="0.2">
      <c r="A243" s="3">
        <v>238</v>
      </c>
      <c r="B243" s="1" t="s">
        <v>288</v>
      </c>
      <c r="C243" s="10">
        <v>1426.4218379115048</v>
      </c>
      <c r="D243" s="31" t="s">
        <v>38</v>
      </c>
      <c r="E243" s="14">
        <v>0</v>
      </c>
      <c r="F243" s="10">
        <f t="shared" si="9"/>
        <v>1426.4218379115048</v>
      </c>
      <c r="G243" s="11">
        <f t="shared" si="10"/>
        <v>0</v>
      </c>
      <c r="H243" s="12" t="str">
        <f>IF(F243&gt;=Variables!$B$8,Variables!$A$8,IF(AND(F243&lt;Variables!$C$9,F243&gt;=Variables!$B$9),Variables!$A$9,IF(AND(F243&lt;Variables!$C$10,F243&gt;=Variables!$B$10),Variables!$A$10,IF(F243&lt;Variables!$B$11,Variables!$A$11,"Error"))))</f>
        <v>Drop</v>
      </c>
      <c r="I243" s="14" t="s">
        <v>5</v>
      </c>
      <c r="J243" s="12" t="e">
        <f>VLOOKUP(H243,Variables!$A$16:$D$18,MATCH(I243,Variables!$A$15:$D$15,0),0)</f>
        <v>#N/A</v>
      </c>
      <c r="K243" s="31" t="s">
        <v>5</v>
      </c>
      <c r="L243" s="14" t="s">
        <v>31</v>
      </c>
      <c r="M243" s="30" t="str">
        <f t="shared" si="11"/>
        <v>Search</v>
      </c>
    </row>
    <row r="244" spans="1:13" x14ac:dyDescent="0.2">
      <c r="A244" s="3">
        <v>239</v>
      </c>
      <c r="B244" s="1" t="s">
        <v>289</v>
      </c>
      <c r="C244" s="10">
        <v>1397.8934011532747</v>
      </c>
      <c r="D244" s="31" t="s">
        <v>38</v>
      </c>
      <c r="E244" s="14">
        <v>0</v>
      </c>
      <c r="F244" s="10">
        <f t="shared" si="9"/>
        <v>1397.8934011532747</v>
      </c>
      <c r="G244" s="11">
        <f t="shared" si="10"/>
        <v>0</v>
      </c>
      <c r="H244" s="12" t="str">
        <f>IF(F244&gt;=Variables!$B$8,Variables!$A$8,IF(AND(F244&lt;Variables!$C$9,F244&gt;=Variables!$B$9),Variables!$A$9,IF(AND(F244&lt;Variables!$C$10,F244&gt;=Variables!$B$10),Variables!$A$10,IF(F244&lt;Variables!$B$11,Variables!$A$11,"Error"))))</f>
        <v>Drop</v>
      </c>
      <c r="I244" s="14" t="s">
        <v>5</v>
      </c>
      <c r="J244" s="12" t="e">
        <f>VLOOKUP(H244,Variables!$A$16:$D$18,MATCH(I244,Variables!$A$15:$D$15,0),0)</f>
        <v>#N/A</v>
      </c>
      <c r="K244" s="31" t="s">
        <v>5</v>
      </c>
      <c r="L244" s="14" t="s">
        <v>31</v>
      </c>
      <c r="M244" s="30" t="str">
        <f t="shared" si="11"/>
        <v>Search</v>
      </c>
    </row>
    <row r="245" spans="1:13" x14ac:dyDescent="0.2">
      <c r="A245" s="3">
        <v>240</v>
      </c>
      <c r="B245" s="1" t="s">
        <v>290</v>
      </c>
      <c r="C245" s="10">
        <v>1369.9355331302093</v>
      </c>
      <c r="D245" s="31" t="s">
        <v>38</v>
      </c>
      <c r="E245" s="14">
        <v>0</v>
      </c>
      <c r="F245" s="10">
        <f t="shared" si="9"/>
        <v>1369.9355331302093</v>
      </c>
      <c r="G245" s="11">
        <f t="shared" si="10"/>
        <v>0</v>
      </c>
      <c r="H245" s="12" t="str">
        <f>IF(F245&gt;=Variables!$B$8,Variables!$A$8,IF(AND(F245&lt;Variables!$C$9,F245&gt;=Variables!$B$9),Variables!$A$9,IF(AND(F245&lt;Variables!$C$10,F245&gt;=Variables!$B$10),Variables!$A$10,IF(F245&lt;Variables!$B$11,Variables!$A$11,"Error"))))</f>
        <v>Drop</v>
      </c>
      <c r="I245" s="14" t="s">
        <v>5</v>
      </c>
      <c r="J245" s="12" t="e">
        <f>VLOOKUP(H245,Variables!$A$16:$D$18,MATCH(I245,Variables!$A$15:$D$15,0),0)</f>
        <v>#N/A</v>
      </c>
      <c r="K245" s="31" t="s">
        <v>5</v>
      </c>
      <c r="L245" s="14" t="s">
        <v>31</v>
      </c>
      <c r="M245" s="30" t="str">
        <f t="shared" si="11"/>
        <v>Search</v>
      </c>
    </row>
    <row r="246" spans="1:13" x14ac:dyDescent="0.2">
      <c r="A246" s="3">
        <v>241</v>
      </c>
      <c r="B246" s="1" t="s">
        <v>291</v>
      </c>
      <c r="C246" s="10">
        <v>1342.5368224676051</v>
      </c>
      <c r="D246" s="31" t="s">
        <v>38</v>
      </c>
      <c r="E246" s="14">
        <v>0</v>
      </c>
      <c r="F246" s="10">
        <f t="shared" si="9"/>
        <v>1342.5368224676051</v>
      </c>
      <c r="G246" s="11">
        <f t="shared" si="10"/>
        <v>0</v>
      </c>
      <c r="H246" s="12" t="str">
        <f>IF(F246&gt;=Variables!$B$8,Variables!$A$8,IF(AND(F246&lt;Variables!$C$9,F246&gt;=Variables!$B$9),Variables!$A$9,IF(AND(F246&lt;Variables!$C$10,F246&gt;=Variables!$B$10),Variables!$A$10,IF(F246&lt;Variables!$B$11,Variables!$A$11,"Error"))))</f>
        <v>Drop</v>
      </c>
      <c r="I246" s="14" t="s">
        <v>5</v>
      </c>
      <c r="J246" s="12" t="e">
        <f>VLOOKUP(H246,Variables!$A$16:$D$18,MATCH(I246,Variables!$A$15:$D$15,0),0)</f>
        <v>#N/A</v>
      </c>
      <c r="K246" s="31" t="s">
        <v>5</v>
      </c>
      <c r="L246" s="14" t="s">
        <v>31</v>
      </c>
      <c r="M246" s="30" t="str">
        <f t="shared" si="11"/>
        <v>Search</v>
      </c>
    </row>
    <row r="247" spans="1:13" x14ac:dyDescent="0.2">
      <c r="A247" s="3">
        <v>242</v>
      </c>
      <c r="B247" s="1" t="s">
        <v>292</v>
      </c>
      <c r="C247" s="10">
        <v>1315.686086018253</v>
      </c>
      <c r="D247" s="31" t="s">
        <v>38</v>
      </c>
      <c r="E247" s="14">
        <v>0</v>
      </c>
      <c r="F247" s="10">
        <f t="shared" si="9"/>
        <v>1315.686086018253</v>
      </c>
      <c r="G247" s="11">
        <f t="shared" si="10"/>
        <v>0</v>
      </c>
      <c r="H247" s="12" t="str">
        <f>IF(F247&gt;=Variables!$B$8,Variables!$A$8,IF(AND(F247&lt;Variables!$C$9,F247&gt;=Variables!$B$9),Variables!$A$9,IF(AND(F247&lt;Variables!$C$10,F247&gt;=Variables!$B$10),Variables!$A$10,IF(F247&lt;Variables!$B$11,Variables!$A$11,"Error"))))</f>
        <v>Drop</v>
      </c>
      <c r="I247" s="14" t="s">
        <v>5</v>
      </c>
      <c r="J247" s="12" t="e">
        <f>VLOOKUP(H247,Variables!$A$16:$D$18,MATCH(I247,Variables!$A$15:$D$15,0),0)</f>
        <v>#N/A</v>
      </c>
      <c r="K247" s="31" t="s">
        <v>5</v>
      </c>
      <c r="L247" s="14" t="s">
        <v>31</v>
      </c>
      <c r="M247" s="30" t="str">
        <f t="shared" si="11"/>
        <v>Search</v>
      </c>
    </row>
    <row r="248" spans="1:13" x14ac:dyDescent="0.2">
      <c r="A248" s="3">
        <v>243</v>
      </c>
      <c r="B248" s="1" t="s">
        <v>293</v>
      </c>
      <c r="C248" s="10">
        <v>1289.372364297888</v>
      </c>
      <c r="D248" s="31" t="s">
        <v>38</v>
      </c>
      <c r="E248" s="14">
        <v>0</v>
      </c>
      <c r="F248" s="10">
        <f t="shared" si="9"/>
        <v>1289.372364297888</v>
      </c>
      <c r="G248" s="11">
        <f t="shared" si="10"/>
        <v>0</v>
      </c>
      <c r="H248" s="12" t="str">
        <f>IF(F248&gt;=Variables!$B$8,Variables!$A$8,IF(AND(F248&lt;Variables!$C$9,F248&gt;=Variables!$B$9),Variables!$A$9,IF(AND(F248&lt;Variables!$C$10,F248&gt;=Variables!$B$10),Variables!$A$10,IF(F248&lt;Variables!$B$11,Variables!$A$11,"Error"))))</f>
        <v>Drop</v>
      </c>
      <c r="I248" s="14" t="s">
        <v>5</v>
      </c>
      <c r="J248" s="12" t="e">
        <f>VLOOKUP(H248,Variables!$A$16:$D$18,MATCH(I248,Variables!$A$15:$D$15,0),0)</f>
        <v>#N/A</v>
      </c>
      <c r="K248" s="31" t="s">
        <v>5</v>
      </c>
      <c r="L248" s="14" t="s">
        <v>31</v>
      </c>
      <c r="M248" s="30" t="str">
        <f t="shared" si="11"/>
        <v>Search</v>
      </c>
    </row>
    <row r="249" spans="1:13" x14ac:dyDescent="0.2">
      <c r="A249" s="3">
        <v>244</v>
      </c>
      <c r="B249" s="1" t="s">
        <v>294</v>
      </c>
      <c r="C249" s="10">
        <v>1263.5849170119302</v>
      </c>
      <c r="D249" s="31" t="s">
        <v>38</v>
      </c>
      <c r="E249" s="14">
        <v>0</v>
      </c>
      <c r="F249" s="10">
        <f t="shared" si="9"/>
        <v>1263.5849170119302</v>
      </c>
      <c r="G249" s="11">
        <f t="shared" si="10"/>
        <v>0</v>
      </c>
      <c r="H249" s="12" t="str">
        <f>IF(F249&gt;=Variables!$B$8,Variables!$A$8,IF(AND(F249&lt;Variables!$C$9,F249&gt;=Variables!$B$9),Variables!$A$9,IF(AND(F249&lt;Variables!$C$10,F249&gt;=Variables!$B$10),Variables!$A$10,IF(F249&lt;Variables!$B$11,Variables!$A$11,"Error"))))</f>
        <v>Drop</v>
      </c>
      <c r="I249" s="14" t="s">
        <v>5</v>
      </c>
      <c r="J249" s="12" t="e">
        <f>VLOOKUP(H249,Variables!$A$16:$D$18,MATCH(I249,Variables!$A$15:$D$15,0),0)</f>
        <v>#N/A</v>
      </c>
      <c r="K249" s="31" t="s">
        <v>5</v>
      </c>
      <c r="L249" s="14" t="s">
        <v>31</v>
      </c>
      <c r="M249" s="30" t="str">
        <f t="shared" si="11"/>
        <v>Search</v>
      </c>
    </row>
    <row r="250" spans="1:13" x14ac:dyDescent="0.2">
      <c r="A250" s="3">
        <v>245</v>
      </c>
      <c r="B250" s="1" t="s">
        <v>295</v>
      </c>
      <c r="C250" s="10">
        <v>1238.3132186716916</v>
      </c>
      <c r="D250" s="31" t="s">
        <v>38</v>
      </c>
      <c r="E250" s="14">
        <v>0</v>
      </c>
      <c r="F250" s="10">
        <f t="shared" si="9"/>
        <v>1238.3132186716916</v>
      </c>
      <c r="G250" s="11">
        <f t="shared" si="10"/>
        <v>0</v>
      </c>
      <c r="H250" s="12" t="str">
        <f>IF(F250&gt;=Variables!$B$8,Variables!$A$8,IF(AND(F250&lt;Variables!$C$9,F250&gt;=Variables!$B$9),Variables!$A$9,IF(AND(F250&lt;Variables!$C$10,F250&gt;=Variables!$B$10),Variables!$A$10,IF(F250&lt;Variables!$B$11,Variables!$A$11,"Error"))))</f>
        <v>Drop</v>
      </c>
      <c r="I250" s="14" t="s">
        <v>5</v>
      </c>
      <c r="J250" s="12" t="e">
        <f>VLOOKUP(H250,Variables!$A$16:$D$18,MATCH(I250,Variables!$A$15:$D$15,0),0)</f>
        <v>#N/A</v>
      </c>
      <c r="K250" s="31" t="s">
        <v>5</v>
      </c>
      <c r="L250" s="14" t="s">
        <v>31</v>
      </c>
      <c r="M250" s="30" t="str">
        <f t="shared" si="11"/>
        <v>Search</v>
      </c>
    </row>
    <row r="251" spans="1:13" x14ac:dyDescent="0.2">
      <c r="A251" s="3">
        <v>246</v>
      </c>
      <c r="B251" s="1" t="s">
        <v>296</v>
      </c>
      <c r="C251" s="10">
        <v>1213.5469542982578</v>
      </c>
      <c r="D251" s="31" t="s">
        <v>38</v>
      </c>
      <c r="E251" s="14">
        <v>0</v>
      </c>
      <c r="F251" s="10">
        <f t="shared" si="9"/>
        <v>1213.5469542982578</v>
      </c>
      <c r="G251" s="11">
        <f t="shared" si="10"/>
        <v>0</v>
      </c>
      <c r="H251" s="12" t="str">
        <f>IF(F251&gt;=Variables!$B$8,Variables!$A$8,IF(AND(F251&lt;Variables!$C$9,F251&gt;=Variables!$B$9),Variables!$A$9,IF(AND(F251&lt;Variables!$C$10,F251&gt;=Variables!$B$10),Variables!$A$10,IF(F251&lt;Variables!$B$11,Variables!$A$11,"Error"))))</f>
        <v>Drop</v>
      </c>
      <c r="I251" s="14" t="s">
        <v>5</v>
      </c>
      <c r="J251" s="12" t="e">
        <f>VLOOKUP(H251,Variables!$A$16:$D$18,MATCH(I251,Variables!$A$15:$D$15,0),0)</f>
        <v>#N/A</v>
      </c>
      <c r="K251" s="31" t="s">
        <v>5</v>
      </c>
      <c r="L251" s="14" t="s">
        <v>31</v>
      </c>
      <c r="M251" s="30" t="str">
        <f t="shared" si="11"/>
        <v>Search</v>
      </c>
    </row>
    <row r="252" spans="1:13" x14ac:dyDescent="0.2">
      <c r="A252" s="3">
        <v>247</v>
      </c>
      <c r="B252" s="1" t="s">
        <v>297</v>
      </c>
      <c r="C252" s="10">
        <v>1189.2760152122926</v>
      </c>
      <c r="D252" s="31" t="s">
        <v>38</v>
      </c>
      <c r="E252" s="14">
        <v>0</v>
      </c>
      <c r="F252" s="10">
        <f t="shared" si="9"/>
        <v>1189.2760152122926</v>
      </c>
      <c r="G252" s="11">
        <f t="shared" si="10"/>
        <v>0</v>
      </c>
      <c r="H252" s="12" t="str">
        <f>IF(F252&gt;=Variables!$B$8,Variables!$A$8,IF(AND(F252&lt;Variables!$C$9,F252&gt;=Variables!$B$9),Variables!$A$9,IF(AND(F252&lt;Variables!$C$10,F252&gt;=Variables!$B$10),Variables!$A$10,IF(F252&lt;Variables!$B$11,Variables!$A$11,"Error"))))</f>
        <v>Drop</v>
      </c>
      <c r="I252" s="14" t="s">
        <v>5</v>
      </c>
      <c r="J252" s="12" t="e">
        <f>VLOOKUP(H252,Variables!$A$16:$D$18,MATCH(I252,Variables!$A$15:$D$15,0),0)</f>
        <v>#N/A</v>
      </c>
      <c r="K252" s="31" t="s">
        <v>5</v>
      </c>
      <c r="L252" s="14" t="s">
        <v>31</v>
      </c>
      <c r="M252" s="30" t="str">
        <f t="shared" si="11"/>
        <v>Search</v>
      </c>
    </row>
    <row r="253" spans="1:13" x14ac:dyDescent="0.2">
      <c r="A253" s="3">
        <v>248</v>
      </c>
      <c r="B253" s="1" t="s">
        <v>298</v>
      </c>
      <c r="C253" s="10">
        <v>1165.4904949080467</v>
      </c>
      <c r="D253" s="31" t="s">
        <v>38</v>
      </c>
      <c r="E253" s="14">
        <v>0</v>
      </c>
      <c r="F253" s="10">
        <f t="shared" ref="F253:F255" si="12">C253*(1+E253)</f>
        <v>1165.4904949080467</v>
      </c>
      <c r="G253" s="11">
        <f t="shared" ref="G253:G255" si="13">F253-C253</f>
        <v>0</v>
      </c>
      <c r="H253" s="12" t="str">
        <f>IF(F253&gt;=Variables!$B$8,Variables!$A$8,IF(AND(F253&lt;Variables!$C$9,F253&gt;=Variables!$B$9),Variables!$A$9,IF(AND(F253&lt;Variables!$C$10,F253&gt;=Variables!$B$10),Variables!$A$10,IF(F253&lt;Variables!$B$11,Variables!$A$11,"Error"))))</f>
        <v>Drop</v>
      </c>
      <c r="I253" s="14" t="s">
        <v>5</v>
      </c>
      <c r="J253" s="12" t="e">
        <f>VLOOKUP(H253,Variables!$A$16:$D$18,MATCH(I253,Variables!$A$15:$D$15,0),0)</f>
        <v>#N/A</v>
      </c>
      <c r="K253" s="31" t="s">
        <v>5</v>
      </c>
      <c r="L253" s="14" t="s">
        <v>31</v>
      </c>
      <c r="M253" s="30" t="str">
        <f t="shared" ref="M253:M255" si="14">HYPERLINK(CONCATENATE("https://www.google.com/search?q=",B253),"Search")</f>
        <v>Search</v>
      </c>
    </row>
    <row r="254" spans="1:13" x14ac:dyDescent="0.2">
      <c r="A254" s="3">
        <v>249</v>
      </c>
      <c r="B254" s="1" t="s">
        <v>299</v>
      </c>
      <c r="C254" s="10">
        <v>1142.1806850098858</v>
      </c>
      <c r="D254" s="31" t="s">
        <v>38</v>
      </c>
      <c r="E254" s="14">
        <v>0</v>
      </c>
      <c r="F254" s="10">
        <f t="shared" si="12"/>
        <v>1142.1806850098858</v>
      </c>
      <c r="G254" s="11">
        <f t="shared" si="13"/>
        <v>0</v>
      </c>
      <c r="H254" s="12" t="str">
        <f>IF(F254&gt;=Variables!$B$8,Variables!$A$8,IF(AND(F254&lt;Variables!$C$9,F254&gt;=Variables!$B$9),Variables!$A$9,IF(AND(F254&lt;Variables!$C$10,F254&gt;=Variables!$B$10),Variables!$A$10,IF(F254&lt;Variables!$B$11,Variables!$A$11,"Error"))))</f>
        <v>Drop</v>
      </c>
      <c r="I254" s="14" t="s">
        <v>5</v>
      </c>
      <c r="J254" s="12" t="e">
        <f>VLOOKUP(H254,Variables!$A$16:$D$18,MATCH(I254,Variables!$A$15:$D$15,0),0)</f>
        <v>#N/A</v>
      </c>
      <c r="K254" s="31" t="s">
        <v>5</v>
      </c>
      <c r="L254" s="14" t="s">
        <v>31</v>
      </c>
      <c r="M254" s="30" t="str">
        <f t="shared" si="14"/>
        <v>Search</v>
      </c>
    </row>
    <row r="255" spans="1:13" x14ac:dyDescent="0.2">
      <c r="A255" s="3">
        <v>250</v>
      </c>
      <c r="B255" s="1" t="s">
        <v>300</v>
      </c>
      <c r="C255" s="10">
        <v>1119.3370713096881</v>
      </c>
      <c r="D255" s="31" t="s">
        <v>38</v>
      </c>
      <c r="E255" s="14">
        <v>0</v>
      </c>
      <c r="F255" s="10">
        <f t="shared" si="12"/>
        <v>1119.3370713096881</v>
      </c>
      <c r="G255" s="11">
        <f t="shared" si="13"/>
        <v>0</v>
      </c>
      <c r="H255" s="12" t="str">
        <f>IF(F255&gt;=Variables!$B$8,Variables!$A$8,IF(AND(F255&lt;Variables!$C$9,F255&gt;=Variables!$B$9),Variables!$A$9,IF(AND(F255&lt;Variables!$C$10,F255&gt;=Variables!$B$10),Variables!$A$10,IF(F255&lt;Variables!$B$11,Variables!$A$11,"Error"))))</f>
        <v>Drop</v>
      </c>
      <c r="I255" s="14" t="s">
        <v>5</v>
      </c>
      <c r="J255" s="12" t="e">
        <f>VLOOKUP(H255,Variables!$A$16:$D$18,MATCH(I255,Variables!$A$15:$D$15,0),0)</f>
        <v>#N/A</v>
      </c>
      <c r="K255" s="31" t="s">
        <v>5</v>
      </c>
      <c r="L255" s="14" t="s">
        <v>31</v>
      </c>
      <c r="M255" s="30" t="str">
        <f t="shared" si="14"/>
        <v>Search</v>
      </c>
    </row>
    <row r="256" spans="1:13" ht="17" thickBot="1" x14ac:dyDescent="0.25">
      <c r="A256" s="21"/>
      <c r="B256" s="22"/>
      <c r="C256" s="23">
        <f>SUM(C6:C255)</f>
        <v>43189242.017977156</v>
      </c>
      <c r="D256" s="32"/>
      <c r="E256" s="25">
        <f>AVERAGE(E6:E255)</f>
        <v>2E-3</v>
      </c>
      <c r="F256" s="26">
        <f>SUM(F6:F255)</f>
        <v>45189242.017977156</v>
      </c>
      <c r="G256" s="26">
        <f>SUM(G6:G255)</f>
        <v>2000000</v>
      </c>
      <c r="H256" s="24"/>
      <c r="I256" s="24"/>
      <c r="J256" s="24"/>
      <c r="K256" s="24"/>
      <c r="L256" s="24"/>
      <c r="M256" s="24"/>
    </row>
    <row r="257" ht="17" thickTop="1" x14ac:dyDescent="0.2"/>
  </sheetData>
  <sortState ref="A6:N257">
    <sortCondition ref="A6:A257"/>
  </sortState>
  <pageMargins left="0.7" right="0.7" top="0.75" bottom="0.75" header="0.3" footer="0.3"/>
  <pageSetup orientation="portrait" horizontalDpi="0" verticalDpi="0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485347C-9C6E-804B-8789-A153BE9DFB27}">
          <x14:formula1>
            <xm:f>Variables!$B$3:$B$5</xm:f>
          </x14:formula1>
          <xm:sqref>I6:I255</xm:sqref>
        </x14:dataValidation>
        <x14:dataValidation type="list" allowBlank="1" showInputMessage="1" showErrorMessage="1" xr:uid="{DAF15DD7-1762-4D49-B4E9-9F51D4C1B5B9}">
          <x14:formula1>
            <xm:f>Variables!$A$22:$A$32</xm:f>
          </x14:formula1>
          <xm:sqref>L6:L255</xm:sqref>
        </x14:dataValidation>
        <x14:dataValidation type="list" allowBlank="1" showInputMessage="1" showErrorMessage="1" xr:uid="{11F00E88-7A48-FE47-B391-CB387967396B}">
          <x14:formula1>
            <xm:f>Variables!$B$34:$B$36</xm:f>
          </x14:formula1>
          <xm:sqref>K6:K255</xm:sqref>
        </x14:dataValidation>
        <x14:dataValidation type="list" allowBlank="1" showInputMessage="1" showErrorMessage="1" xr:uid="{10CE5EB3-9DDC-C44B-AC7A-6EAEF28FA6B1}">
          <x14:formula1>
            <xm:f>Variables!$B$38:$B$40</xm:f>
          </x14:formula1>
          <xm:sqref>D6:D255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9B060-286E-4B4B-9BF5-ED6CA33DF604}">
  <dimension ref="A3:D40"/>
  <sheetViews>
    <sheetView zoomScale="120" zoomScaleNormal="120" workbookViewId="0">
      <selection activeCell="A13" sqref="A13:D18"/>
    </sheetView>
  </sheetViews>
  <sheetFormatPr baseColWidth="10" defaultRowHeight="16" x14ac:dyDescent="0.2"/>
  <cols>
    <col min="1" max="1" width="14.83203125" bestFit="1" customWidth="1"/>
    <col min="2" max="3" width="12.5" bestFit="1" customWidth="1"/>
  </cols>
  <sheetData>
    <row r="3" spans="1:4" x14ac:dyDescent="0.2">
      <c r="A3" s="8" t="s">
        <v>34</v>
      </c>
      <c r="B3" t="s">
        <v>4</v>
      </c>
    </row>
    <row r="4" spans="1:4" x14ac:dyDescent="0.2">
      <c r="B4" t="s">
        <v>5</v>
      </c>
    </row>
    <row r="5" spans="1:4" x14ac:dyDescent="0.2">
      <c r="B5" t="s">
        <v>6</v>
      </c>
    </row>
    <row r="7" spans="1:4" x14ac:dyDescent="0.2">
      <c r="A7" s="8" t="s">
        <v>23</v>
      </c>
    </row>
    <row r="8" spans="1:4" x14ac:dyDescent="0.2">
      <c r="A8" t="s">
        <v>4</v>
      </c>
      <c r="B8" s="10">
        <v>500000</v>
      </c>
      <c r="C8" s="10"/>
      <c r="D8" s="7"/>
    </row>
    <row r="9" spans="1:4" x14ac:dyDescent="0.2">
      <c r="A9" t="s">
        <v>5</v>
      </c>
      <c r="B9" s="10">
        <v>100000</v>
      </c>
      <c r="C9" s="10">
        <v>500000</v>
      </c>
      <c r="D9" s="7"/>
    </row>
    <row r="10" spans="1:4" x14ac:dyDescent="0.2">
      <c r="A10" t="s">
        <v>6</v>
      </c>
      <c r="B10" s="10">
        <v>20000</v>
      </c>
      <c r="C10" s="10">
        <v>100000</v>
      </c>
      <c r="D10" s="7"/>
    </row>
    <row r="11" spans="1:4" x14ac:dyDescent="0.2">
      <c r="A11" t="s">
        <v>18</v>
      </c>
      <c r="B11" s="10">
        <v>20000</v>
      </c>
      <c r="D11" s="7"/>
    </row>
    <row r="13" spans="1:4" x14ac:dyDescent="0.2">
      <c r="A13" s="8" t="s">
        <v>24</v>
      </c>
    </row>
    <row r="14" spans="1:4" x14ac:dyDescent="0.2">
      <c r="B14" s="33" t="s">
        <v>3</v>
      </c>
      <c r="C14" s="33"/>
      <c r="D14" s="33"/>
    </row>
    <row r="15" spans="1:4" x14ac:dyDescent="0.2">
      <c r="A15" s="15" t="s">
        <v>8</v>
      </c>
      <c r="B15" s="17" t="s">
        <v>4</v>
      </c>
      <c r="C15" s="17" t="s">
        <v>5</v>
      </c>
      <c r="D15" s="17" t="s">
        <v>6</v>
      </c>
    </row>
    <row r="16" spans="1:4" x14ac:dyDescent="0.2">
      <c r="A16" s="16" t="s">
        <v>4</v>
      </c>
      <c r="B16" s="12" t="s">
        <v>14</v>
      </c>
      <c r="C16" s="12" t="s">
        <v>14</v>
      </c>
      <c r="D16" s="12" t="s">
        <v>15</v>
      </c>
    </row>
    <row r="17" spans="1:4" x14ac:dyDescent="0.2">
      <c r="A17" s="16" t="s">
        <v>5</v>
      </c>
      <c r="B17" s="12" t="s">
        <v>14</v>
      </c>
      <c r="C17" s="12" t="s">
        <v>15</v>
      </c>
      <c r="D17" s="12" t="s">
        <v>15</v>
      </c>
    </row>
    <row r="18" spans="1:4" x14ac:dyDescent="0.2">
      <c r="A18" s="16" t="s">
        <v>6</v>
      </c>
      <c r="B18" s="12" t="s">
        <v>16</v>
      </c>
      <c r="C18" s="12" t="s">
        <v>17</v>
      </c>
      <c r="D18" s="12" t="s">
        <v>17</v>
      </c>
    </row>
    <row r="21" spans="1:4" x14ac:dyDescent="0.2">
      <c r="A21" s="20" t="s">
        <v>30</v>
      </c>
      <c r="B21" s="13"/>
    </row>
    <row r="22" spans="1:4" x14ac:dyDescent="0.2">
      <c r="A22" t="s">
        <v>31</v>
      </c>
      <c r="B22" s="13"/>
    </row>
    <row r="23" spans="1:4" x14ac:dyDescent="0.2">
      <c r="A23" s="2" t="s">
        <v>41</v>
      </c>
      <c r="B23" s="13"/>
    </row>
    <row r="24" spans="1:4" x14ac:dyDescent="0.2">
      <c r="A24" s="2" t="s">
        <v>42</v>
      </c>
      <c r="B24" s="13"/>
    </row>
    <row r="25" spans="1:4" x14ac:dyDescent="0.2">
      <c r="A25" s="2" t="s">
        <v>43</v>
      </c>
      <c r="B25" s="13"/>
    </row>
    <row r="26" spans="1:4" x14ac:dyDescent="0.2">
      <c r="A26" s="2" t="s">
        <v>44</v>
      </c>
      <c r="B26" s="13"/>
    </row>
    <row r="27" spans="1:4" x14ac:dyDescent="0.2">
      <c r="A27" s="2" t="s">
        <v>45</v>
      </c>
      <c r="B27" s="13"/>
    </row>
    <row r="28" spans="1:4" x14ac:dyDescent="0.2">
      <c r="A28" s="2" t="s">
        <v>46</v>
      </c>
      <c r="B28" s="13"/>
    </row>
    <row r="29" spans="1:4" x14ac:dyDescent="0.2">
      <c r="A29" s="2" t="s">
        <v>47</v>
      </c>
      <c r="B29" s="13"/>
    </row>
    <row r="30" spans="1:4" x14ac:dyDescent="0.2">
      <c r="A30" s="2" t="s">
        <v>48</v>
      </c>
      <c r="B30" s="13"/>
    </row>
    <row r="31" spans="1:4" x14ac:dyDescent="0.2">
      <c r="A31" s="2" t="s">
        <v>49</v>
      </c>
      <c r="B31" s="13"/>
    </row>
    <row r="32" spans="1:4" x14ac:dyDescent="0.2">
      <c r="A32" s="2" t="s">
        <v>50</v>
      </c>
    </row>
    <row r="34" spans="1:2" x14ac:dyDescent="0.2">
      <c r="A34" s="8" t="s">
        <v>35</v>
      </c>
      <c r="B34" t="s">
        <v>6</v>
      </c>
    </row>
    <row r="35" spans="1:2" x14ac:dyDescent="0.2">
      <c r="A35" s="8" t="s">
        <v>36</v>
      </c>
      <c r="B35" t="s">
        <v>5</v>
      </c>
    </row>
    <row r="36" spans="1:2" x14ac:dyDescent="0.2">
      <c r="B36" t="s">
        <v>4</v>
      </c>
    </row>
    <row r="38" spans="1:2" x14ac:dyDescent="0.2">
      <c r="A38" s="8" t="s">
        <v>303</v>
      </c>
      <c r="B38" t="s">
        <v>38</v>
      </c>
    </row>
    <row r="39" spans="1:2" x14ac:dyDescent="0.2">
      <c r="B39" t="s">
        <v>39</v>
      </c>
    </row>
    <row r="40" spans="1:2" x14ac:dyDescent="0.2">
      <c r="B40" t="s">
        <v>304</v>
      </c>
    </row>
  </sheetData>
  <mergeCells count="1">
    <mergeCell ref="B14:D1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250</vt:lpstr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Zoromski</dc:creator>
  <cp:lastModifiedBy>Eric Zoromski</cp:lastModifiedBy>
  <dcterms:created xsi:type="dcterms:W3CDTF">2018-11-19T19:14:38Z</dcterms:created>
  <dcterms:modified xsi:type="dcterms:W3CDTF">2018-12-11T19:22:40Z</dcterms:modified>
</cp:coreProperties>
</file>